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ik00051014\foldery\ekoziol\Desktop\AZ-P.2025.2 DEZYNF\"/>
    </mc:Choice>
  </mc:AlternateContent>
  <xr:revisionPtr revIDLastSave="0" documentId="13_ncr:1_{ADBCC5FB-DB0D-4422-B9B0-6F8C225FA812}" xr6:coauthVersionLast="36" xr6:coauthVersionMax="36" xr10:uidLastSave="{00000000-0000-0000-0000-000000000000}"/>
  <bookViews>
    <workbookView xWindow="480" yWindow="45" windowWidth="20580" windowHeight="11640" tabRatio="834" activeTab="5" xr2:uid="{00000000-000D-0000-FFFF-FFFF00000000}"/>
  </bookViews>
  <sheets>
    <sheet name="Zadanie nr 1" sheetId="4" r:id="rId1"/>
    <sheet name="Zadanie nr 2" sheetId="1" r:id="rId2"/>
    <sheet name="Zadanie nr 3" sheetId="5" r:id="rId3"/>
    <sheet name="zadanie nr 4" sheetId="9" r:id="rId4"/>
    <sheet name="zadanie nr 5" sheetId="8" r:id="rId5"/>
    <sheet name="Zadanie nr 6" sheetId="12" r:id="rId6"/>
    <sheet name="Zadanie nr 7" sheetId="7" r:id="rId7"/>
    <sheet name="Zadanie nr 8" sheetId="23" r:id="rId8"/>
    <sheet name="Zadanie nr 9" sheetId="11" r:id="rId9"/>
    <sheet name="Zadanie nr 10" sheetId="14" r:id="rId10"/>
  </sheets>
  <calcPr calcId="191029"/>
</workbook>
</file>

<file path=xl/calcChain.xml><?xml version="1.0" encoding="utf-8"?>
<calcChain xmlns="http://schemas.openxmlformats.org/spreadsheetml/2006/main">
  <c r="J5" i="14" l="1"/>
  <c r="I10" i="23"/>
  <c r="I8" i="23"/>
  <c r="I6" i="7"/>
  <c r="J10" i="12"/>
  <c r="M10" i="12"/>
  <c r="J9" i="12"/>
  <c r="J8" i="12"/>
  <c r="J7" i="12"/>
  <c r="J6" i="12"/>
  <c r="J16" i="8"/>
  <c r="J15" i="8"/>
  <c r="J14" i="8"/>
  <c r="J13" i="8"/>
  <c r="M13" i="8" s="1"/>
  <c r="J12" i="8"/>
  <c r="M12" i="8" s="1"/>
  <c r="J11" i="8"/>
  <c r="M11" i="8" s="1"/>
  <c r="J10" i="8"/>
  <c r="M10" i="8" s="1"/>
  <c r="M5" i="14" l="1"/>
  <c r="M7" i="12"/>
  <c r="M9" i="12"/>
  <c r="M8" i="12"/>
  <c r="M6" i="12"/>
  <c r="M14" i="8"/>
  <c r="M15" i="8"/>
  <c r="J4" i="9"/>
  <c r="M4" i="9" s="1"/>
  <c r="J5" i="9"/>
  <c r="J6" i="9"/>
  <c r="M5" i="9" l="1"/>
  <c r="M6" i="9"/>
  <c r="J13" i="9" l="1"/>
  <c r="M13" i="9" l="1"/>
  <c r="I9" i="1" l="1"/>
  <c r="M103" i="23" l="1"/>
  <c r="L9" i="1" l="1"/>
  <c r="I6" i="23"/>
  <c r="I9" i="23"/>
  <c r="I7" i="23"/>
  <c r="I11" i="23"/>
  <c r="J7" i="14" l="1"/>
  <c r="M7" i="14" s="1"/>
  <c r="J9" i="14"/>
  <c r="J8" i="14"/>
  <c r="J6" i="14"/>
  <c r="J4" i="14"/>
  <c r="J5" i="12"/>
  <c r="J4" i="12"/>
  <c r="I5" i="11"/>
  <c r="L5" i="11" s="1"/>
  <c r="I4" i="11"/>
  <c r="J8" i="8"/>
  <c r="J5" i="8"/>
  <c r="M4" i="12" l="1"/>
  <c r="J11" i="14"/>
  <c r="L11" i="14" s="1"/>
  <c r="M4" i="14"/>
  <c r="M8" i="14"/>
  <c r="M6" i="14"/>
  <c r="M9" i="14"/>
  <c r="J11" i="12"/>
  <c r="L11" i="12" s="1"/>
  <c r="M5" i="12"/>
  <c r="L4" i="11"/>
  <c r="L6" i="11" s="1"/>
  <c r="I6" i="11"/>
  <c r="K6" i="11" s="1"/>
  <c r="J7" i="8"/>
  <c r="M7" i="8" s="1"/>
  <c r="J4" i="8"/>
  <c r="J17" i="8" l="1"/>
  <c r="M11" i="14"/>
  <c r="M11" i="12"/>
  <c r="M8" i="8"/>
  <c r="M16" i="8"/>
  <c r="M5" i="8"/>
  <c r="J10" i="9"/>
  <c r="J11" i="9"/>
  <c r="J12" i="9"/>
  <c r="M4" i="8" l="1"/>
  <c r="M17" i="8" s="1"/>
  <c r="L17" i="8"/>
  <c r="M10" i="9"/>
  <c r="M12" i="9"/>
  <c r="M11" i="9"/>
  <c r="J9" i="9" l="1"/>
  <c r="J8" i="9"/>
  <c r="J7" i="9"/>
  <c r="L11" i="23"/>
  <c r="L10" i="23"/>
  <c r="L7" i="23"/>
  <c r="L6" i="7" l="1"/>
  <c r="M7" i="9"/>
  <c r="M8" i="9"/>
  <c r="M9" i="9"/>
  <c r="L9" i="23"/>
  <c r="L8" i="23"/>
  <c r="L6" i="23" l="1"/>
  <c r="I9" i="5"/>
  <c r="L9" i="5" s="1"/>
  <c r="I8" i="5"/>
  <c r="I7" i="5"/>
  <c r="I7" i="1"/>
  <c r="L7" i="1" l="1"/>
  <c r="L8" i="5"/>
  <c r="L7" i="5"/>
  <c r="I6" i="5" l="1"/>
  <c r="I10" i="5"/>
  <c r="L10" i="5" l="1"/>
  <c r="L6" i="5"/>
  <c r="I5" i="23"/>
  <c r="I5" i="7"/>
  <c r="I4" i="7"/>
  <c r="L5" i="7" l="1"/>
  <c r="I5" i="4"/>
  <c r="I6" i="4"/>
  <c r="L6" i="4" s="1"/>
  <c r="I7" i="4"/>
  <c r="I8" i="4"/>
  <c r="I9" i="4" l="1"/>
  <c r="K9" i="4" s="1"/>
  <c r="L5" i="4"/>
  <c r="L8" i="4"/>
  <c r="L7" i="4"/>
  <c r="L9" i="4" l="1"/>
  <c r="I12" i="23"/>
  <c r="K12" i="23"/>
  <c r="L5" i="23" l="1"/>
  <c r="L12" i="23" s="1"/>
  <c r="L4" i="7"/>
  <c r="J14" i="9" l="1"/>
  <c r="I7" i="7"/>
  <c r="K7" i="7" s="1"/>
  <c r="L7" i="7"/>
  <c r="I5" i="5"/>
  <c r="I4" i="5"/>
  <c r="I5" i="1"/>
  <c r="I6" i="1"/>
  <c r="I8" i="1"/>
  <c r="L8" i="1" s="1"/>
  <c r="I4" i="1"/>
  <c r="L14" i="9" l="1"/>
  <c r="I11" i="5"/>
  <c r="K11" i="5" s="1"/>
  <c r="I10" i="1"/>
  <c r="M14" i="9"/>
  <c r="L5" i="1"/>
  <c r="L6" i="1"/>
  <c r="L5" i="5"/>
  <c r="L4" i="1" l="1"/>
  <c r="L10" i="1" s="1"/>
  <c r="L4" i="5"/>
  <c r="L11" i="5" s="1"/>
  <c r="K10" i="1"/>
</calcChain>
</file>

<file path=xl/sharedStrings.xml><?xml version="1.0" encoding="utf-8"?>
<sst xmlns="http://schemas.openxmlformats.org/spreadsheetml/2006/main" count="290" uniqueCount="111">
  <si>
    <t xml:space="preserve">L.p. </t>
  </si>
  <si>
    <t xml:space="preserve">Producent </t>
  </si>
  <si>
    <t xml:space="preserve">Ilość </t>
  </si>
  <si>
    <t>Stawka podatku VAT %</t>
  </si>
  <si>
    <t>Podatek VAT</t>
  </si>
  <si>
    <t xml:space="preserve">Razem </t>
  </si>
  <si>
    <t>x</t>
  </si>
  <si>
    <r>
      <t xml:space="preserve">Wartość brutto 
</t>
    </r>
    <r>
      <rPr>
        <sz val="9"/>
        <color theme="1"/>
        <rFont val="Calibri"/>
        <family val="2"/>
        <charset val="238"/>
        <scheme val="minor"/>
      </rPr>
      <t>(kol. 9 + kol. 11)</t>
    </r>
  </si>
  <si>
    <t>szt.</t>
  </si>
  <si>
    <t xml:space="preserve">szt. </t>
  </si>
  <si>
    <r>
      <t xml:space="preserve">Wartość netto 
</t>
    </r>
    <r>
      <rPr>
        <sz val="9"/>
        <color theme="1"/>
        <rFont val="Calibri"/>
        <family val="2"/>
        <charset val="238"/>
        <scheme val="minor"/>
      </rPr>
      <t>(kol. 6 x kol. 8)</t>
    </r>
  </si>
  <si>
    <t>Nazwa handlowa (jeżeli dotyczy)</t>
  </si>
  <si>
    <r>
      <t xml:space="preserve">Wartość netto 
</t>
    </r>
    <r>
      <rPr>
        <sz val="9.5"/>
        <color theme="1"/>
        <rFont val="Calibri"/>
        <family val="2"/>
        <charset val="238"/>
        <scheme val="minor"/>
      </rPr>
      <t>(kol. 6 x kol. 8)</t>
    </r>
  </si>
  <si>
    <r>
      <t xml:space="preserve">Wartość brutto 
</t>
    </r>
    <r>
      <rPr>
        <sz val="9.5"/>
        <color theme="1"/>
        <rFont val="Calibri"/>
        <family val="2"/>
        <charset val="238"/>
        <scheme val="minor"/>
      </rPr>
      <t>(kol. 9 + kol. 11)</t>
    </r>
  </si>
  <si>
    <t xml:space="preserve">Jedn. miary </t>
  </si>
  <si>
    <t xml:space="preserve">Cena jedn.  netto 
</t>
  </si>
  <si>
    <t>Stawka VAT %</t>
  </si>
  <si>
    <t xml:space="preserve">Cena jedn. netto 
</t>
  </si>
  <si>
    <t xml:space="preserve">Cena jedn. netto </t>
  </si>
  <si>
    <t>Przedmiot zamówienia</t>
  </si>
  <si>
    <t xml:space="preserve">FORMULARZ CENOWY - ZADANIE CZĘŚCIOWE NR 1 - preparaty do mycia i dezynfekcji narzędzi w myjniach-dezynfektorach i do dezynfekcji  zanurzeniowej                      </t>
  </si>
  <si>
    <t xml:space="preserve">Płynny, w postaci koncentratu, alkaliczny środek do mycia w myjniach dezynfektorach, skutecznie usuwający pozostałości organiczne typu zaschnięta i denaturowaną krew, uniemożliwiający powtórne osadzanie się pozostałości białkowych oraz zmniejszający napięcie powierzchniowe kąpieli myjącej.  Stosowany do maszynowego mycia narzędzi i sprzętu medycznego także wykonanego z aluminium i tworzyw sztucznych. Niewymagający neutralizacji, umożliwiający zastosowanie w myjniach ultradźwiękowych. Ph &gt;10. W składzie: kwasy organiczne, alkalia, enzymy, tenzydy, środki konserwujące, inhibitor korozji. Bez chloru. Dozowanie: 2-10 ml / l.  Poj. 5 l lub 5 kg </t>
  </si>
  <si>
    <t>Nie wymagający neutralizacji, na bazie wodorotlenku potasu alkaliczny środek myjąco - dezynfekujący, płyn-koncentrat, pH 11,2-12,2. Zawierający substancje powierzchniowo czynne oraz inhibitory korozji. Posiadający bardzo dobre właściwości czyszczenia pozostałości krwi i białka. Działający na priony, bakterie, grzyby, wirusy, prątki w temperaturze do 70°C.  Nadający się do użytku z twardą wodą. Stosowany do mycia wyrobów medycznych, narzędzi chirurgicznych, mikrochirurgicznych ze stali nierdzewnej, tytanowej, niklowej, anodowanego aluminium, materiałów chromowanych, syntetycznych, gumy, lateksu, szkła i ceramiki, osprzętu anestezjologicznego. Dozowanie 1-5 ml/litr. Poj. 5 l</t>
  </si>
  <si>
    <t>Płynny, kwaśny preparat neutralizujący na bazie kwasu cytrynowego, bez zawartości związków fosforowych i azotowych oraz związków powierzchniowo czynnych, tenzydów, przeznaczony do płukania szkła i szklanych wyrobów laboratoryjnych, neutralizujący pozostałości preparatów alkalicznych, nadaje połysk i przyspiesza suszenie. Może być stosowany jako kwaśny środek myjący do maszynowej obróbki narzędzi chirurgicznych, sprzętu anestezjologicznego oraz szkła. Biodegradowalny, pH  2,6-3,0. Dozowanie 1-2 ml/litr. Poj. 5 l</t>
  </si>
  <si>
    <t xml:space="preserve">Bezwonny (bez składników zapachowych) preparat w postaci powlekanego granulatu do manualnego mycia i dezynfekcji termostabilnych i termolabilnych narzędzi, z możliwością stosowania w myjkach ultradźwiękowych, zawierający nadwęglan sodu i mniej niż 5% fosforanów. pH neutralne, kompatybilny z materiałami: stal nierdzewna, anodowane aluminium i silikon.  Skuteczny wobec bakterii, prątków, wirusów i sporów (w tym Clostridium Difficile) w stężeniu 2,0 % i w czasie 15 min. Opak. 2 kg (wiaderko) </t>
  </si>
  <si>
    <t xml:space="preserve">Pozycje 1, 3: Zamawiający wymaga  wysokich kanistrów typu euro,
Pozycja 2, 3:  Zamawiający dopuszcza preparat w standardowym kanistrze.
Wszystkie pozycje: W przypadku wyboru oferty, w ramach pierwszej dostawy przedmiotu zamówienia, wykonawca dostarczy (forma pisemna lub elektroniczna) aktualne karty charakterystyki. 
</t>
  </si>
  <si>
    <t xml:space="preserve">FORMULARZ CENOWY - ZADANIE CZĘŚCIOWE NR 2 - preparaty do pielęgnacji narzędzi i powierzchni stalowych                                           
</t>
  </si>
  <si>
    <t xml:space="preserve">Zamawiający wymaga dostarczenia wraz z pierwszą dostawą  (forma pisemna lub elektroniczna):
a)  pozycja nr 5: dokumentów potwierdzających kompatybilność materiałową z: anodyzowanym  aluminium, stalą, silikonem, miedzią,
b) wszystkie pozycje: aktualne karty charakterystyk. 
</t>
  </si>
  <si>
    <t>Bezpieczny toksykologicznie, rozpuszczalny w wodzie preparat w aerozolu do ręcznej pielęgnacji narzędzi chirurgicznych, na bazie węglowodorów alifatycznych nie wpływający na proces sterylizacji parowej. Poj. 400 ml</t>
  </si>
  <si>
    <t>Płynny środek do pielęgnacji powierzchni ze stali nierdzewnej na bazie niejonowych związków powierzchniowo czynnych, oleju parafinowego. Wolny od pestycydów i chlorowanych węglowodorów. Poj. 750 ml</t>
  </si>
  <si>
    <t>Kwaśny środek w płynie do gruntownego mycia / odkamieniania narzędzi ze stali nierdzewnej metodą zanurzeniową. Usuwający przebarwienia oraz naloty z rdzy. Dozowanie 10-30 ml / l. Poj. 12 kg</t>
  </si>
  <si>
    <t>Przyjazny dla skóry preparat czyszczący do dokładnego usuwania pozostałości po taśmach i substancjach klejących, gipsie, alginatach i cementach, oraz pastach cynkowo-eugenolowych. Zawierający czysty terpen pomarańczowy z naturalnie tłoczonych skórek pomarańczy i olej natłuszczający; nie zawierający alkaliów i mydła. Opakowanie 500 ml z korkiem, w którym mały otwór ułatwia dozowanie</t>
  </si>
  <si>
    <t>Bakteriostatyczny preparat gotowy do użycia, w postaci przeźroczystego żelu o neutralnym pH, do wstępnego oczyszczania narzędzi w miejscu ich użycia oraz ich nawilżania podczas transportu. Zapobiegający wysychaniu zanieczyszczeń do 72 godz., zawierający surfaktanty i inhibitory korozji, nie zawierający enzymów.  Nie wymagający spłukiwania przed maszynowym procesem mycia i dezynfekcji narzędzi. Potwierdzona kompatybilność materiałowa z: anodyzowane aluminium, stal, silikon, miedź. Posiadający raport laboratorium potwierdzający, że produkt nie powoduje korozji oraz że wykazuje działanie statyczne wobec bakterii, w tym Escherichia coli, Pseudomonas aeruginosa, Staphylococcus aureus  oraz grzybów, w tym Candida albicans i Aspergillus niger. Opak. 650 ml z aplikatorem</t>
  </si>
  <si>
    <t>Gotowy do użycia płyn do czyszczenia komory autoklawów medycznych. Eliminuje plamy i pozostałości z wnętrza komory powstające podczas cykli sterylizacyjnych. Rozpuszczalny w wodzie. pH neutralne, butelka  z atomizerem,  30% - 40%  propan-2-ol, 1% - 3% methyl- ether oxirane z 2.2 (oxyimino) bis (ethanol). Opak. 500 ml</t>
  </si>
  <si>
    <t xml:space="preserve">FORMULARZ CENOWY - ZADANIE CZĘŚCIOWE NR 3 - preparaty do mycia, pielęgnacji  i dezynfekcji skóry rąk i ciała                                             
</t>
  </si>
  <si>
    <t>opak.</t>
  </si>
  <si>
    <t>Olejek do kąpieli medycznych, do łagodnego mycia i pielęgnacji ciała. Wspomagający leczenie suchej, łuszczącej się i napiętej skóry. Z możliwością używania do pielęgnacji niemowląt. Zawierający wyciąg z aloesu i soi, olejek jojoba, D-panthenol oraz witaminę E. Łagodzący podrażnienia i zaczerwienienia skóry. O działaniu nawilżającym i natłuszczającym. Przebadany dermatologicznie. Butelka 500 ml.</t>
  </si>
  <si>
    <t xml:space="preserve">Chusteczki do dekontaminacji skóry w postępowaniu przedoperacyjnym oraz dekontaminacji skóry skolonizowanej patogenami wielolekoopornymi, w rozmiarze 20x30 cm, wykonane z polietylenowej włókniny o gęstości min. 75g/m², nasycone 2% roztworem diglukonianu chlorheksydyny. Jedno opakowanie chusteczek zawierające minim. 3 g chlorheksydyny. Efektywność biobójcza przebadana wg  norm: EN 13727, EN 13624, EN 1499 w warunkach czystych i brudnych. Chusteczki zostawiające na skórze warstwę chlorheksydyny wykazującą działanie biobójcze do 24h po aplikacji. Czas działania: bakteriobójczego 60 sek. po aplikacji,  drożdżakobójczego 3 minuty po aplikacji. Produkt biobójczy zarejestrowany w Urzędzie Rejestracji Produktów Leczniczych, Wyrobów Medycznych i Produktów Biobójczych. Opak. à 10 szt. </t>
  </si>
  <si>
    <t xml:space="preserve">Płyn do dekontaminacyjnego mycia ciała, włosów w postępowaniu przedoperacyjnym, dekontaminacji skóry skolonizowanej patogenami wielolekoopornymi oraz dekontaminacyjnego mycia rąk, zawierający 2% roztwór diglukonianu chlorheksydyny. Płyn bez: alkoholu, czwartorzędowych soli amoniowych, poliheksanidyny,  oktednidyny oraz substancji zapachowych. Efektywność biobójcza przebadana wg norm: EN 13727, EN 13624, EN 14476, EN 1499 w warunkach czystych i brudnych. Czas działania: bakteriobójczego 30 sek. po aplikacji, pełne spektrum działania 60 sekund po aplikacji. Produkt biobójczy zarejestrowany w Urzędzie Rejestracji Produktów Leczniczych, Wyrobów Medycznych i Produktów Biobójczych. Opak. 500 ml  </t>
  </si>
  <si>
    <t>Jednorazowe nasączone myjki w postaci rękawicy przeznaczone do częstego i łagodnego oczyszczania i mycia całego ciała (włącznie ze strefami intymnymi) o przyjemnym i delikatnym zapachu.  Niezawierające składników bójczych, barwników, alkoholi, olejów mineralnych, mydła, parabenów, silikonu oraz kwasu mlekowego. Zawierające składniki myjące, odżywcze oraz pielęgnujące m.in. witamina E, gliceryna, glikol kaprylowy i kaprylan glicerolu, nie wymagające spłukiwania oraz osuszania ciała. Posiadające pH neutralne dla skóry, hipoalergiczne, testowane dermatologicznie. Rękawice o zaokrąglonym anatomicznym kształcie, wykonane z wytrzymałego i delikatnego materiału przyjaznego dla środowiska tj. mieszaniny włókien: poliester i lyocell, zgrzewane ultradźwiękowo. Rozmiar  22-25 x 15-17 cm, gramatura 82-90g/m². Możliwość podgrzania opakowania w kuchence mikrofalowej, wyrób medyczny. Opak. 8 szt.</t>
  </si>
  <si>
    <t>Jednorazowe nasączone myjki w postaci grubych chusteczek przeznaczone do częstego i łagodnego oczyszczania i mycia całego ciała (włącznie ze strefami intymnymi) o przyjemnym i delikatnym zapachu. Niezawierające składników bójczych, barwników, mydła, alkoholi, olejów mineralnych, parabenów, silikonu oraz kwasu mlekowego. Zawierające składniki myjące, odżywcze oraz pielęgnujące m.in. witamina E, gliceryna, glikol kaprylowy i kaprylan glicerolu, nie wymagające spłukiwania oraz osuszania ciała. Posiadające pH neutralne dla skóry, hipoalergiczne, testowane dermatologicznie. Chusteczki wykonane z wytrzymałego i delikatnego materiału przyjaznego dla środowiska tj. mieszaniny włókien: poliester i lyocell. Rozmiar 20-25 x 20-25 cm, gramatura 110-130g/m². Możliwość podgrzania opakowania w kuchence mikrofalowej, wyrób medyczny. Opak. 8 szt.</t>
  </si>
  <si>
    <t>Jednorazowe nawilżone myjki w postaci grubych chusteczek przeznaczone do mycia, pielęgnacji i ochrony skóry przy inkontynencji, zapobiegające rozwojowi IAD oraz zapobiegające jego rozwojowi we wczesnym stadium. Zawierające 3% dimetykon, bez składników o właściwościach bójczych, substancji zapachowych, barwników, alkoholi, parabenów, mydła oraz kwasu mlekowego. Zawierające składniki myjące, odżywcze oraz pielęgnujące m. in. witamina E, gliceryna, glikol kaprylowy i kaprylan glicerolu, nie wymagające spłukiwania oraz osuszania ciała. PH neutralne dla skóry, hipoalergiczne, testowane dermatologicznie. Chusteczki miękkie, wykonane z wytrzymałego materiału przyjaznego dla środowiska tj. mieszaniny włókien: poliester i lyocell. Rozmiar 20-25 x 25-30 cm, gramatura 110-130g/m². Możliwość podgrzania opakowania w kuchence mikrofalowej, wyrób medyczny. Opak. 8 szt.</t>
  </si>
  <si>
    <t>Jednorazowy czepek do mycia włosów bez użycia wody, bez konieczności spłukiwania, z możliwością podgrzania w kuchence mikrofalowej, o przyjemnym i delikatnym zapachu, zawierający łagodny środek myjący lauroilosarkozynian sodu oraz witaminę E, o neutralnym dla skóry głowy pH, hipoalergiczny. Niezawierający składników o właściwościach bójczych, barwników, alkoholi, olejów mineralnych, parabenów, silikonu oraz odżywek do włosów. Czepek w kształcie ronda o średnicy 25-35 cm, wykony z poliestru i wiskozy, posiadający nieprzemakalną zewnętrzną powłokę gwarantującą utrzymanie wilgotności w środku oraz gumkę okalającą zapobiegającą zsuwaniu się. Testowany dermatologicznie, wyrób medyczny. Pakowany pojedynczo</t>
  </si>
  <si>
    <t xml:space="preserve">Wymagane dokumenty:
1. Pozycje 2 i 3 : Dokument rejestracji  lub zgłoszenia  w Urzędzie Rejestracji Produktów Leczniczych Wyrobów Medycznych i Produktów Biobójczych oraz oświadczenie wykonawcy, że oferowany przedmiot  zamówienia posiada deklarację zgodności CE.
2. Wszystkie pozycje: W przypadku wyboru oferty, w ramach pierwszej dostawy przedmiotu zamówienia, wykonawca dostarczy (forma pisemna lub elektroniczna) aktualne karty charakterystyki. 
</t>
  </si>
  <si>
    <t xml:space="preserve">FORMULARZ CENOWY - ZADANIE CZĘŚCIOWE NR 4 - preparaty do dezynfekcji narzędzi chirurgicznych, sprzętu medycznego i powierzchni
</t>
  </si>
  <si>
    <t>a) 2 l</t>
  </si>
  <si>
    <t>b) 5 l</t>
  </si>
  <si>
    <t xml:space="preserve">Preparat do mycia i dezynfekcji endoskopów (giętkich i sztywnych), sond ultradźwiękowych, oprzyrządowania anestezjologicznego i narzędzi chirurgicznych. Produkt nie może zawierać aldehydów, nie matowi optyki. Skuteczny mikrobiologicznie przez 7 dni również w warunkach obciążonych surowicą. W składzie substancje chroniące przed korozją. Preparat działający  bakterio-, prątko-, drożdżako- i wirusobójczo wobec BVDV, wirusa vaccinia, rotawirusa, adenowirusa i wirusa polyoma SV40 w stężeniu 2% w czasie 5 min. Możliwość stosowania w myjniach ultradźwiękowych. 
</t>
  </si>
  <si>
    <t xml:space="preserve">Gotowe do użycia chusteczki do mycia i dezynfekcji powierzchni wyrobów medycznych nieodpornych na działanie alkoholi m.in do czyszczenia aparatów diagnostycznych, głowic utradźwiękowych, słuchawek lekarskich itp. oraz innych nieodpornych na działanie alkoholi wyrobów medycznych (pleksiglas). Wykonane z włókniny polipropylenowej nasyconej płynem dezynfekcyjnym o wymiarach 20-25 cm x 20-25 cm, odrywanych pojedynczo. pH 6,0. Działa bakterio-, drożdżako-, wirusobójczo wobec BVDV, wirusa vaccinia, rotawirusa, norowirusa i wirusa polyoma SV40. Produkt bezalkoholowy - do stosowania z głowicami USG. Spektrum działania: B, F (C. albicans), V (BVDV, Rota, Papova SV 40, Vaccina) – 1 min, Tbc (M. terrae), V (Noro) – 15 min. Opak. 200 szt. box.       </t>
  </si>
  <si>
    <t>Preparat w postaci tabletek dezynfekcyjnych na bazie aktywnego chloru zawierający dichloroizocyjanuran sodu oraz kwas adypinowy (do 20%). Spektrum działania: B, F, V (polio,adeno), prątki -w stężeniu 1000ppm- 30 min, Clostridium Difficile-10 000ppm-15 min. Preparat przebadany wg normy 14885 - obszar medyczny. Możliwość użycia w pionie żywieniowym. Opak. 300 tabletek x 3,3 g.</t>
  </si>
  <si>
    <t>Gotowe do użycia chusteczki do dezynfekcji powierzchni wyrobów medycznych odpornych i nieodpornych na działanie alkoholu. Zawierające w składzie mieszaninę alkoholi (etanolu i propanolu) nie więcej niż 30g/100g roztworu, charakteryzujące się doskonałą kompatybilnością materiałową z takimi jak metale, tworzywa sztuczne, sprzęt elektroniczny ( smartfonów, ekranów dotykowych, wyświetlaczy, klawiatur, sztucznej skóry, powierzchni mebli). Tkanina pozyskiwana wyłącznie ze źródeł odnawialnych (certyfikat FSC) oraz pozbawiona zawartości plastiku. Nie zawierające: QAV, nadtlenku wodoru, chloru, fenolu. Przebadane zgodnie z normą 16615 w 1 minutę. Spektrum działania: B, F (C. albicans), Vaccinia, Rota, Adeno, Noro do 1 min, z możliwością poszerzenia spektrum o Tbc (M. terrae) do 5 min. Wyrób medyczny i produkt biobójczy -dual use. Opak.  flow-pack po 110-130 szt. chusteczek.</t>
  </si>
  <si>
    <t xml:space="preserve">Gotowy do użycia płyn do mycia i dezynfekcji delikatnych małych powierzchni, wyrobów medycznych i różnego rodzaju wyposażenia nieodpornego na działanie alkoholu (ekrany dotykowe, monitory wyrobów medycznych, głowic sond USG). Zawierający niewielką ilość alkoholu (łącznie 30g) (Propan-2-o1, Etanol (94 %), zapewniający szybkie odparowanie produktu z powierzchni. Dobra tolerancja materiałowa ze stalą nierdzewną, polietylenem i poliwęglanem. Bez pochodnych amin, aldehydów, fenolu, chloru, kwasu nadoctowego. Skuteczny wobec: B, F (C. albicans), V (BVDV, Vaccinia, Rota, Polyoma SV40, Noro) - w 1 min., Tbc (terrae) w 5 min., V (Adeno) w 15min. Przebadane dermatologicznie -  możliwość stosowania bez rękawic ochronnych. Wyrób medyczny. Opak. 1L ze spryskiwaczem. 
</t>
  </si>
  <si>
    <t xml:space="preserve"> Gotowe do użycia chusteczki do szybkiej dezynfekcji małych powierzchni oraz wyrobów medycznych odpornych i nieodpornych na działanie alkoholu – w tym klawiatur, ekranów dotykowych, smartfonów. Produkt może być używany do dezynfekcji głowic sond USG. Skład: 17,4 g Propan-2-ol, 12,6 g Etanol (94 % w/w). Nie zawierające w składzie pochodnych amin, aldehydów, fenolu, chloru. Trwałość preparatu po otwarciu 28 dni. Wymagana bardzo dobra kompatybilność materiałowa potwierdzona badaniami . Spektrum działania: zgodnie z bakteriobójczy zgodnie z EN 13272 w 15 sek , F (Candida albicans), V (vaccinia, HBV, HCV, HIV, Rota, Noro Polyoma SV 40) do 1min. Możliwość rozszerzenia spektrum o M. terrae – 5 min. Wymagana powierzchnia dezynfekowana za pomocą jednej chusteczki nie mniej niż 0,7 m². Wyrób medyczny i produkt biobójczy (dual use). Przebadane dermatologicznie – z możliwością stosowania bez rękawic ochronnych. W karcie charakterystyki produktu wymagane: brak zwrotu ostrzegawczego H318. Opak. 100 chusteczek we flowpacku.</t>
  </si>
  <si>
    <t>Enzymatyczna pianka do mycia i wstępnej dezynfekcji narzędzi chirurgicznych. Produkt zapewniający ochronę narzędzi i personelu medycznego. Preparat zawiera kompleks 3 enzymów (proteaza, lipaza, amylaza), t gotowy do użycia. Działanie bakteriobójcze, drożdżakobójcze, bójcze względem wirusów osłonkowych, tuberkulobójcze, prątkobójcze.  Wyrób medyczny. Opak. 750ml.</t>
  </si>
  <si>
    <t>Bezalkoholowy gotowy do użycia preparat do szybkiej dezynfekcji powierzchni wyrobów medycznych. Bez zawartości alkoholu i aldehydów, produkt bezalkoholowy - do stosowania z głowicami USG (Philips, GE, Siemens).  Bezpieczny dla powierzchni ze szkła akrylowego (np. inkubatory) i wrażliwych tworzyw sztucznych (np. głowice sond ultradźwiękowych), leżanek przeznaczonych do badania pacjentów, stołów operacyjnych, powierzchni przyrządów medycznych. Możliwość użycia na oddziałach noworodkowych. Możliwość aplikacji w postaci piany lub płynu. Działa bakterio-, drożdżako-, wirusobójczo wobec BVDV, wirusa vaccinia, rotawirusa, norowirusa i wirusa polyoma SV40.   Opak. 1 l</t>
  </si>
  <si>
    <t>Gotowy do użycia alkoholowy preparat  do dezynfekcji powierzchni oraz wyrobów medycznych. Zawierający w składzie min. 2 alkohole alifatyczne (w tym etanol) w ilości maks. 60g/100g płynu. Z dodatkiem amfoterycznych związków powierzchniowo czynnych. Bez dodatkowych substancji aktywnych (aldehydy, związki amoniowe itp.). Bezbarwny.  pH 6-8. Wykazujący  dobrą kompatybilność materiałową ze stalą nierdzewną, polietylenem, aluminium oraz poliwęglanem - potwierdzoną badaniami laboratoryjnymi. Możliwość stosowania na oddziałach noworodkowych. Spektrum działania: B - EN 13727, MRSA, F (Candida albicans) - EN 13624, Tbc (M.Terrae) - EN 14348, V (Rota, Vaccinia, BVDV, Noro) w czasie do 1 min. Opak. 1 l</t>
  </si>
  <si>
    <t xml:space="preserve">FORMULARZ CENOWY - ZADANIE CZĘŚCIOWE NR 5 - preparaty do dezynfekcji skóry przed zabiegami chirurgicznymi, szczepieniami, iniekcjami, do dezynfekcji błon   </t>
  </si>
  <si>
    <t>Preparat do dezynfekcji ran, błon śluzowych i graniczącą z nią skórą, przed, w trakcie i po zabiegach diagnostycznych i operacyjnych działający w czasie od 1 minuty. Bezbarwny, gotowy do użycia. Skład chem.: na bazie oktenidyny, bez alkoholu, jodu i chlorheksydyny; z możliwością zastosowania przy cewnikowaniu, nie wpływający negatywnie na gojenie się ran; spektrum działania: bakterio-, grzybo- i wirusobójczy. Lek działa na bakterie (łącznie z Chlamydium i Mycoplasma), grzyby, drożdżaki, pierwotniaki (Trichomonas), wirusy (Herpes simplex, inaktywuje HBV i HIV). Działanie utrzymuje się w czasie 1 godziny. Produkt leczniczy</t>
  </si>
  <si>
    <t>a) 1000 ml</t>
  </si>
  <si>
    <t>b) 250 ml atomizer</t>
  </si>
  <si>
    <t>Bezbarwny preparat alkoholowy do dezynfekcji skóry pacjenta przed zabiegami operacyjnymi, cewnikowaniem żył, pobieraniem krwi oraz płynów ustrojowych, iniekcjami, punkcjami, biopsjami, opatrywaniem ran, zdejmowaniem szwów (wskazania potwierdzone w ChPL). Preparat gotowy do użycia. Skład chem.: minim. 3 substancje czynne: 1-propanol, 2-propanol, 2-difenylol oraz nadtlenek wodoru; bez alkoholu etylowego, jodu i jego pochodnych, chlorheksydyny, związków amoniowych. Spektrum działania: B (w tym MRSA), F (drożdżaki i dermatofity), Tbc, V (HIV, HBV, Rotawirus, Adenowirus). Czas dezynfekcji: przed iniekcjami i pobieraniem krwi 15s., przedoperacyjna dezynfekcja skóry 60 s. Produkt leczniczy</t>
  </si>
  <si>
    <t>a) 250 ml</t>
  </si>
  <si>
    <t>b) 1000 ml</t>
  </si>
  <si>
    <t>Preparat / płyn do dezynfekcji skóry przed iniekcjami, punkcjami, zabiegami operacyjnymi, biopsjami, opatrywaniem  ran, zdejmowaniem szwów (wskazania potwierdzone w CHPL). Gotowy do użycia. Zawierający  3 substancje czynne,  nadtlenek wodoru,  barwnik do zaznaczania obszaru zdezynfekowanego pola operacyjnego; nie zawierający: alkoholu etylowego, jodu i jego pochodnych, chlorheksydyny, związków amoniowych. Zakres działania: B, F, V (HBV, HIV, adeno i rota wirusy), czas działania przed iniekcjami i pobieraniem krwi -15 s, przedoperacyjna dezynfekcja skóry - 60s.  Butelka 1000ml.</t>
  </si>
  <si>
    <t>Sterylny preparat w płynie na bazie octenidyny, do oczyszczania i nawilżania ran, o bardzo wysokiej tolerancji wykazywanej przez skórę i tkanki, wytwarzającego idealne warunki dla gojenia się ran, zalecanego do bezbolesnego i delikatnego zdejmowania opatrunków przyschniętych lub pokrytym skrzepem, oczyszczającego rany z patogenów tworzących biofilm - w tym do ran przewlekłych, możliwość stosowania preparatu w terapii podciśnieniowej leczenia ran (NPWT). W składzie surfaktant – etyloheksylogliceryna. Wyrób medyczny. Opak. 350 ml.</t>
  </si>
  <si>
    <t>Preparat w żelu przeznaczony do oczyszczania i nawilżania ran  o działaniu dekontaminacyjnym, ułatwiający zmianę opatrunków, wspomagający naturalny proces gojenia rany. Tolerancja przez rany, błony śluzowe i skórę, bezzapachowy, bezbarwny i bezbolesny w stosowaniu. Preparat utrzymujący bilans wilgoci w ranę i wspomagający  działania przy terapii ran chronicznych - głębokich i powierzchniowych o małym wysięku lub prawie suchych. Skład chem.: oktenidyna i hydroksyetyloceluloza, bez alkoholu i poliheksanidyny. Opak. 250 ml.</t>
  </si>
  <si>
    <t xml:space="preserve">Sterylne gąbki do oczyszczania i wspomagania procesu gojenia rany. Zwiększające cyrkulację krwi i dopływu tlenu do tkanek. Pobudzające proces ziarninowania i proces epitalizacji rany. Możliwość doboru indywidualnie dzięki różnej strukturze gąbek. Nie przywierające do rany. Zastosowanie w ranach ostrych i przewlekłych, ranach pooperacyjnych, rozległych oparzeniach, odleżynach, ranach o niedostatecznym ukrwieniu i ranach zakażonych wymagających mechanicznego oczyszczenia. Niebieska o średniej porowatości i średnim współczynniku przepuszczalności dla płynów. Rozmiar 6-6,50 cm x 4-4,5 cm x 2-2,5 cm. </t>
  </si>
  <si>
    <t xml:space="preserve">Sterylne gąbki do oczyszczania i wspomagania procesu gojenia rany. Zwiększają cyrkulację krwi i dopływu tlenu do tkanek. Gąbki pobudzają proces ziarninowania i proces epitalizacji rany. Możliwość doboru indywidualnie dzięki różnej strukturze gąbek. Nie przywierające do rany. Zastosowanie w ranach ostrych i przewlekłych, ranach pooperacyjnych, rozległych oparzeniach, odleżynach, ranach o niedostatecznym ukrwieniu i ranach zakażonych wymagających mechanicznego oczyszczenia. 3 rodzaje gąbek: czerwona o dużej porowatości i wysokim współczynniku przepuszczalności dla płynów, niebieska o średniej porowatości i średnim współczynniku przepuszczalności dla płynów, biała o drobnej porowatości i niskim współczynniku przepuszczalności dla płynów. Rozmiar 6-6,50 cm x 4-4,5 cm x 2-2,5 cm. </t>
  </si>
  <si>
    <t>Preparat żelowy do oczyszczania i nawilżania przedsionka nosa, zawierający substancję czynną. Skład: woda oczyszczona, glikol propylenowy, hydroksyetyloceluloza, dichlorowodorek oktenidyny. Przeznaczony do nawilżania, oczyszczania i dekontaminacji przedsionków nosa, poprzez czyszczenie fizyczne oraz do wspomagania leczenia ran w przypadku uszkodzeń nabłonka nosa. Zapewniający odpowiednią wilgotność przedsionków nosa i zapobiegający podrażnieniom. Stosowany przed zabiegami operacyjnymi w celu eradykacji MDRO (w tym MRSA). Wyrób medyczny. Opak. 6 ml.</t>
  </si>
  <si>
    <t>Antyseptyczny preparat do płukania jamy ustnej o miętowym aromacie, do czasowego zmniejszenia liczby bakterii w jamie ustnej oraz czasowego zahamowania tworzenia się płytki nazębnej, w przypadku niedostatecznej higieny jamy ustnej. Gotowy do użycia, bezbarwny. Zawierający dichlorowodorek octenidyny, glicelor, glukonian sodu, bez zawartości poliheksanidyny, chlorheksydyny, alkoholu. Nie przebarwiający szkliwa. Spektrum działania: B (S.Aureus, E.coli, E.hirae, P. aeruginosa ), F (C. albicans ) w czasie do 60 sek. Wykazujący działanie bakteriobójcze i drożdżakobójcze  (EN 13727, EN 13624). Produkt leczniczy. Opak. 250 ml</t>
  </si>
  <si>
    <t xml:space="preserve">
Wymagane dokumenty:
1. Pozycje 1, 3-6: W przypadku antyseptyków (produktów leczniczych) przeznaczonych do  dezynfekcji  przed zabiegami z  naruszeniem ciągłości skóry oraz do dezynfekcji błon śluzowych  dołączyć dokumenty potwierdzające dopuszczenie do obrotu  przez Ministra Zdrowia, charakterystykę produktu leczniczego i etykietę produktu zaakceptowaną przez Ministra Zdrowia (nie wymaga się raportów z badań).
2. Pozycja 3: Oświadczenie wykonawcy o posiadaniu klinicznej opinii  IMiDz lub innego równoważnego instytutu badawczego (np. NIZP).
3. Pozycje 8-11: W przypadku preparatów  zarejestrowanych jako wyrób medyczny dołączyć oświadczenie wykonawcy,  że oferowany przedmiot  zamówienia posiada deklarację zgodności CE. 
4. Wszystkie pozycje: W przypadku wyboru oferty, w ramach pierwszej dostawy przedmiotu zamówienia, wykonawca dostarczy (forma pisemna lub elektroniczna) aktualne karty charakterystyki.</t>
  </si>
  <si>
    <t xml:space="preserve">FORMULARZ CENOWY - ZADANIE CZĘŚCIOWE NR 6 - preparaty do dezynfekcji skóry przed zabiegami chirurgicznymi, szczepieniami, iniekcjami, do dezynfekcji błon
</t>
  </si>
  <si>
    <t>b) 500 ml</t>
  </si>
  <si>
    <t>c) 900-1000 ml</t>
  </si>
  <si>
    <t xml:space="preserve">Gotowy do użycia roztwór wodny o zawartości kwasu podchlorawego HOCl 40ppm i podchlorynu sodu NaOCl 40ppm, o działaniu przeciwdrobnoustrojowym, przeciwzapalnym i natleniającym tkanki, przeznaczony do płukania śródoperacyjnego, ran pooperacyjnych, przetok oraz przewlekłych owrzodzeń, oparzeń termicznych I-go i II-go stopnia, chemicznych i elektrycznych, odczynów popromiennych. Szeroki zakres działania bakterio-, grzybo-, prątko-, sporo- i wirusobójczego potwierdzony testami (normy: EN 13727, EN 13624, EN 14563, EN 14347, EN 14476). Wyrób medyczny kl. IIb. Stabilny przez 60 dni od otwarcia. </t>
  </si>
  <si>
    <t>Preparat / żel do nawilżania i oczyszczania ran przewlekłych, zawierający poliheksanidynę i betainę.  Opak. 30ml.</t>
  </si>
  <si>
    <t>Preparat / płyn bezbarwny do irygacji i płukania ran przewlekłych. Preparat na bazie poliheksanidyny i betainy. Opak. 350 ml.</t>
  </si>
  <si>
    <t>Hydrożel do oczyszczania i nawilżania ran z zawartością kwasu podchlorawego HOCl 60ppm, oraz podchlorynu sodu NaOCl 60ppm,  o  działaniu przeciwdrobnoustrojowym, przeciwzapalnym i natleniającym tkanki. Przeznaczony do zaopatrywania ran pooperacyjnych, przewlekłych owrzodzeń, oparzeń termicznych I-go i II-go stopnia, chemicznych i elektrycznych, odczynów popromiennych. Szeroki zakres działania bakterio-, grzybo-, prątko-, sporo- i wirusobójczego (normy: EN 13727, EN 13624, EN 14563, EN 14347, EN 14476). Wyrób medyczny kl. IIb. Stabilny przez 60 dni od otwarcia. Opak. 250g.</t>
  </si>
  <si>
    <t xml:space="preserve">Preparat / płyn zawierający PVP- jod do przedoperacyjnej dezynfekcji  błon śluzowych oraz skóry pacjentów. Zakres działania: B, F, V, pierwotniakobójczy. Butelka 1 l.  </t>
  </si>
  <si>
    <t>Wymagane dokumenty:
1. Pozycje 7: w przypadku antyseptyków (produktów leczniczych) przeznaczonych do  dezynfekcji  przed zabiegami z  naruszeniem ciągłości skóry oraz do dezynfekcji błon śluzowych  dołączyć dokumenty potwierdzające dopuszczenie do obrotu  przez Ministra Zdrowia, charakterystykę produktu leczniczego i etykietę produktu zaakceptowaną przez Ministra Zdrowia (nie wymaga się raportów z badań).
2. Pozycje 1-5: W przypadku preparatów  zarejestrowanych jako wyrób medyczny dołączyć oświadczenie wykonawcy,  że oferowany przedmiot  zamówienia posiada deklarację zgodności CE.
3. Wszystkie pozycje: 
   a) Dokument rejestracji  lub zgłoszenia  w Urzędzie Rejestracji Produktów Leczniczych Wyrobów Medycznych i Produktów Biobójczych oraz oświadczenie wykonawcy, że oferowany przedmiot zamówienia 
       posiada deklarację zgodności CE .
   b) Dokumenty potwierdzające, że przedmiot zamówienia został przebadany i odpowiada Normom Europejskim lub/ i Normom Polskim (normy co najmniej fazy II etap 1 dotyczące obszaru medycznego) przez
       certyfikowane laboratoria.
4. Wszystkie pozycje: W przypadku wyboru oferty, w ramach pierwszej dostawy przedmiotu zamówienia, wykonawca dostarczy (forma pisemna lub elektroniczna) aktualne karty charakterystyki .</t>
  </si>
  <si>
    <t xml:space="preserve">FORMULARZ CENOWY - ZADANIE CZĘŚCIOWE NR 7 - preparaty do dezynfekcji narzędzi chirurgicznych, sprzętu medycznego i powierzchni
</t>
  </si>
  <si>
    <t>Preparat na bazie nadtlenku wodoru opartego na technologii AHP oraz anionowych i niejonowych środkach powierzchniowo czynnych, przeznaczony do mycia i dezynfekcji wszystkich wodoodpornych powierzchni i przedmiotów (w służbie zdrowia, w tym powierzchni kontaktujących się z żywnością). Biodegradowalny i bezpieczny dla środowiska. Możliwość zastosowania do dezynfekcji zanieczyszczeń organicznych (krwi, plam moczu). Spektrum: B, V (Polio, Adeno, Noro, Corona) w czasie 5 minut;  Tbc, F w czasie do 15 minut. Preparat przebadany zgodnie z normami EN-PN w tym EN 16615. Zarejestrowany jako produkt biobójczy oraz wyrób medyczny.    Opak. 750 ml</t>
  </si>
  <si>
    <t>Preparat do manualnego mycia i dezynfekcji narzędzi medycznych. Produkt przystosowany do mycia ręcznego jak i w myjni ultradźwiękowej. Produkt w formie powlekanego granulatu. Zawierający w składzie m. in. nadwęglan sodu oraz kwas cytrynowy. Wykazujący działanie bakteriobójcze, drożdżakobójcze, ograniczone wirusobójcze oraz sporobójczej w stężeniu użytkowym 1% w czasie do 15 minut. Działanie bakterio-, grzybo-, prątko-, wiruso-, sporobójcze w stężeniu 2%  w czasie do 15 minut. Opak. 8kg.</t>
  </si>
  <si>
    <t>Preparat do manualnego mycia i dezynfekcji narzędzi medycznych. Produkt przystosowany do mycia ręcznego jak i w myjni ultradźwiękowej. Produkt w formie powlekanego granulatu. Zawierający w składzie m. in. nadwęglan sodu oraz kwas cytrynowy. Wykazujący działanie bakteriobójcze, drożdżakobójcze, ograniczone wirusobójcze oraz sporobójczej w stężeniu użytkowym 1% w czasie do 15 minut. Działanie bakteriobójcze, grzybobójcze, prątkobójcze, wirusobójcze, sporobójcze w stężeniu 2%  w czasie do 15 minut. Opak. 2kg</t>
  </si>
  <si>
    <t xml:space="preserve">Wymagane dokumenty:
1. Wszystkie pozycje:  
a) Dokument rejestracji  lub zgłoszenia  w Urzędzie Rejestracji Produktów Leczniczych Wyrobów Medycznych i Produktów Biobójczych oraz oświadczenie wykonawcy, że oferowany przedmiot zamówienia posiada deklarację zgodności CE.
b) Dokumenty potwierdzające, że przedmiot zamówienia został przebadany i odpowiada Normom Europejskim lub/ i Normom Polskim (normy co najmniej fazy II etap 1 dotyczące obszaru medycznego) przez certyfikowane laboratoria.
2. Wszystkie pozycje: W przypadku wyboru oferty, w ramach pierwszej dostawy przedmiotu zamówienia, wykonawca dostarczy ( forma pisemna lub elektroniczna) aktualne karty charakterystyki.
</t>
  </si>
  <si>
    <t xml:space="preserve">FORMULARZ CENOWY - ZADANIE CZĘŚCIOWE NR 8 - preparaty do dezynfekcji powierzchni wyrobów medycznych, sprzętu USG i optyk
 </t>
  </si>
  <si>
    <t xml:space="preserve">Gotowe chusteczki do mycia i dezynfekcji powierzchni,  również nieodpornych na działanie alkoholi , o pełnym spektrum działania: B+MykoB, Y+F, V, S. Chusteczki na bazie utleniających substancjach aktywnych o zawartości minim. 7 g nadtlenku wodoru. Nie zawierające w składzie alkoholu, chloru, QAC, fenoli. Spektrum: B (EN 13727), Y (EN 13624), V otoczkowe, adenowirus, norowirus, polyomawirus (EN 14476) , MykoB (EN 14348), F (EN 13624), V pełne spektrum (EN 14476), S: C.diff. R027 (EN 17126) do 5 min. Przebadane w warunkach czystych i brudnych. Wymiary 20-25 x 20-25 cm i gramaturze min. 48 g/m². Wyrób medyczny. Opak. flowpack  zawierające 100-110 nasączonych chusteczek. </t>
  </si>
  <si>
    <t>Chusteczki do szybkiej dezynfekcji i mycia małych powierzchni oraz wyrobów medycznych łącznie z głowicami  USG, optykami endoskopowymi, nasączone roztworem na bazie czwartorzędowych związków amonowych nie zawierającego alkoholu, aldehydów i fenoli. Pozytywna opinia dermatologiczna. Wykonane z polipropylenu o wymiarach 14-15cm x 20-22cm, gramatura min. 17g/m².  Zakres działania: B, F w czasie do 2 min.; V (HBV, HIV, HCV, polio, adeno, vaccinia) w czasie  30s; Papova/Polyoma – 2 min.;  S - 2min. (EN 13704) - Clostridium difficile. Opak. flow pack (lub tuba) 100 szt.</t>
  </si>
  <si>
    <t xml:space="preserve">Dyspenser z chusteczkami:
Jednorazowy dyspenser posiadający system dozujący na chusteczki włókninowe do dezynfekcji powierzchni. Dozownik zawierający 120 chusteczek o wym. 17,5 x 36 (±0,5cm) wykonanych z odpornej na rozdarcie niskopylnej włókniny, o gramaturze min. 48 g/m². Chusteczki powinny zapewniać dobre rozprowadzenie roztworu dezynfekcyjnego i gwarantować dobre pokrycie dezynfekowanej powierzchni. Wyrób medyczny. Opak. 120 szt.   </t>
  </si>
  <si>
    <t>Środek (koncentrat płyn) do mycia i  dezynfekcji  małych i dużych powierzchni na bazie guanidyny i czwartorzędowych związków amoniowych. Nie zawierający aldehydów, fenoli, chloru, związków tlenowych. Możliwość stosowania metodą rozpryskową. Zalecany do dezynfekcji inkubatorów. Dopuszczony do powierzchni mających kontakt z żywnością. Zakres działania: B (MRSA), F, Tbc, V (HBV/HIV, HCV/BVDV, Rota, Vaccinia,) w stężeniu 0,5% do 15 min, z możliwością rozszerzenia o wirus Papowa, Noro i Adeno.  Opak. 1l.</t>
  </si>
  <si>
    <t>Chusteczki z poliestru do szybkiej dezynfekcji i mycia powierzchni i wyrobów medycznych włącznie z głowicami USG i optykami endoskopowymi na bazie czwartorzędowych związków amonowych. Roztwór, którymi są nasączone chusteczki bez: alkoholi, chloru, aldehydów, fenoli. Przebadane dermatologicznie,  rekomendowane przez producentów urządzeń ultrasonograficznych. Wymiar chusteczek 20-23cm x 22-25 cm, gramatura min. 50 g / m². Zakres działania: B, F w czasie do 1 min.; V (HBV, HCV, HIV, Rotoa, Vaccinia) w czasie do 30s; Papova / Polyoma – 2 min. Opak. flow-pack  100 szt.</t>
  </si>
  <si>
    <t xml:space="preserve">opak. </t>
  </si>
  <si>
    <t>Chusteczki do szybkiej dezynfekcji i mycia małych powierzchni oraz wyrobów medycznych łącznie z głowicami  USG, optykami endoskopowymi, sprzętem okulistycznym; nasączone roztworem na bazie czwartorzędowych związków amonowych nie zawierającego  alkoholu, aldehydów i fenoli. Przebadane dermatologicznie. Wykonane z polipropylenu, wym. 14-15cm x 20-22cm, gramatura min. 18g/m².  Zakres działania: B, F do 1 min.;  V (HBV, HIV, HCV, rota, Vaccinia) do 30s; Papova/Polyoma – 2 min. Opak. 100 szt.</t>
  </si>
  <si>
    <t xml:space="preserve">FORMULARZ CENOWY - ZADANIE CZĘŚCIOWE NR 9 - preparaty do dekontaminacji sprzętu endoskopowego
</t>
  </si>
  <si>
    <t>Preparat w formie płynnego koncentratu do sporobójczej dezynfekcji wysokiego poziomu narzędzi i endoskopów (w tym wrażliwych na działanie wysokiej temperatury np. endoskopów giętkich), zawierający składniki myjące. Spektrum działania: B, F, Tbc (M. avium, M. terrae, M. tuberculosis), V (HBV, HCV, HIV, Polio, Adeno), S (Clostridium difficile, Bacillus subtilis). Posiadający badania Fazy 2 Etapu 2 zgodne z normą PN-EN 14885:2008 w czasie 5 minut. Na bazie  składników aktywnych w tym: poliaminy, tenzydów, aminoetanolu. Bez  związków uwalniających aktywny tlen, aldehydów, kwasu nadoctowego, bez aktywatora. Możliwość zastosowania do: narzędzi (w tym do myjek ultradźwiękowych), endoskopów giętkich i sztywnych. Kompatybilność z metalami i tworzywami sztucznymi. Wykazujący aktywność w obecności zanieczyszczeń organicznych i mikrobiologicznych podczas wielokrotnego użycia. Aktywność roztworu kontrolowana paskami testowymi. Roztwór do dezynfekcji narzędzi można stosować maksymalnie do 14 dni. Niskie stężenie użytkowe 2,5%.  Opak.  5 l</t>
  </si>
  <si>
    <t>Płynny enzymatyczny preparat myjący w postaci koncentratu do mycia w myjniach-dezynfektorach, AER, w myjkach ultradźwiękowych oraz do mycia manualnego instrumentów chirurgicznych, endoskopowych i sprzętu anestezjologicznego. Usuwający pozostałości organiczne np. zaschniętą i zdenaturowaną krew i białka. Umożliwiający mycie maszynowe narzędzi i sprzętu medycznego wykonanego z aluminium i tworzyw sztucznych. Kompatybilność z preparatami do narzędzi i endoskopów na bazie poliaminy i innych składników aktywnych. Posiadający w  składzie enzymy proteolityczne i surfaktanty. Stężenie użytkowe 0,2%-0,5%.   Opak. 5 l</t>
  </si>
  <si>
    <t xml:space="preserve">Wymagane dokumenty:
1. Wszystkie pozycje:  Oświadczenie wykonawcy,  że oferowany przedmiot  zamówienia posiada deklarację zgodności CE.
2. Wszystkie pozycje: W przypadku wyboru oferty, w ramach pierwszej dostawy przedmiotu zamówienia, wykonawca dostarczy (forma pisemna lub elektroniczna) aktualne karty charakterystyki.
</t>
  </si>
  <si>
    <t xml:space="preserve">FORMULARZ CENOWY - ZADANIE CZĘŚCIOWE NR 10 - gaziki i chusteczki do dezynfekcji skóry           </t>
  </si>
  <si>
    <t xml:space="preserve">Wymagane dokumenty:
Wszystkie pozycje: Dokument rejestracji  lub zgłoszenia  w Urzędzie Rejestracji Produktów Leczniczych Wyrobów Medycznych i Produktów Biobójczych oraz oświadczenie wykonawcy, że oferowany przedmiot  zamówienia posiada deklarację zgodności CE.
</t>
  </si>
  <si>
    <t xml:space="preserve">Gazik suchy do zabezpieczania miejsca wkłucia. Saszetka 7 cm x 7cm. Gazik złożony czterokrotnie - 9 warstw włókniny. Wielkość gazika po rozłożeniu 11-12 x 11-12,5 cm. Wykonany z wysokogatunkowej 70g włókniny. Wyrób medyczny. Pakowany w pojedyncze saszetki po 100 szt. </t>
  </si>
  <si>
    <t xml:space="preserve">Gaziki do dezynfekcji skóry przed iniekcjami nasączony  36,8 % alkoholem izopropylowym oraz 47,3 % etanolem. Saszetka w rozmiarze  7cm x 7cm; gazik złożony czterokrotnie - 9 warstw włókniny. Wielkość gazika po rozłożeniu 11-12 x 11-12,5cm. Wykonany z wysokogatunkowej 70g włókniny. Wyrób medyczny klasy I. Zakres działania:  B, F.  Opak. 100 szt.    </t>
  </si>
  <si>
    <t xml:space="preserve">Gaziki do dezynfekcji skóry przed iniekcjami, nasączony  alkoholem izopropylowym z chlorheksydyną,  saszetka 7cm x 7cm, gazik złożony czterokrotnie - 9 warstw włókniny; wielkość gazika po rozłożeniu 11x12-11x12,5 cm; wykonany z wysokogatunkowej 70g włókniny. Wyrób medyczny klasy I. Zakres działania:  B, F. Opak. 100 szt.    </t>
  </si>
  <si>
    <t xml:space="preserve">Zestaw do dezynfekcji skóry przed iniekcjami: gazik suchy+gazik nasączony  alkoholem  izopropylowym z chlorheksydyną, saszetka 7cm x 7cm, gazik złożony czterokrotnie - 9 warstw włókniny, wielkość gazika po rozłożeniu 11-12  x 11-12,5 cm, wykonany z wysokogatunkowej 70g  włókniny.  Zakres działania:  B, F. Pakowany po 50 zestawów  w opakowaniu (suchy+ mokry).  </t>
  </si>
  <si>
    <t xml:space="preserve">Suche chusteczki w rolkach do nasączania dowolnym środkiem dezynfekcyjnym. Do dezynfekcji lub osuszania skóry i  powierzchni. Wykonane z wysokogatunkowej mieszanki, poliestru i wiskozy  o gramaturze min. 70g/m². Produkt niepylący, niepozostawiający smug po użyciu. Rozm. 18 x 25 cm. Wyrób medyczny. </t>
  </si>
  <si>
    <t>a) opak. 300 szt. w rolce</t>
  </si>
  <si>
    <t>b) opak. 300 szt. - wiaderka wyposażone w system nadający się do poboru pojedynczych chusteczek</t>
  </si>
  <si>
    <t xml:space="preserve">Bezbarwny preparat do higienicznej i chirurgicznej dezynfekcji skóry z przedłużonym efektem skuteczności do 24h. Preparat gotowy do użycia, zawierający 2 substancje aktywne: alkohol izopropylowy 70% (v/v),  2% chlorheksydynę. Nie zawierający alkoholu etylowego, oktenidyny, jodu i jego pochodnych, nadtlenku wodoru, alkoholu benzylowego oraz 2-difenylolu. Spektrum działania: B (w tym Acinetobacter baumannii, wg EN 13727), Y (wg EN 13624), Mykobakterie (M. avium and M. terrae, wg EN 14348), V otoczkowe (wg EN 14476). Przebadany dermatologicznie. Czas kontaktu 30/60 sek. Wyrób biobójczy. Opak. 250 ml </t>
  </si>
  <si>
    <t xml:space="preserve">
Wymagane dokumenty:
1. Wszystkie pozycje: 
a) Dokument rejestracji  lub zgłoszenia  w Urzędzie Rejestracji Produktów Leczniczych Wyrobów Medycznych i Produktów Biobójczych oraz oświadczenie wykonawcy, 
że oferowany przedmiot zamówienia posiada deklarację zgodności CE.
b) Dokumenty potwierdzające, że przedmiot zamówienia został przebadany i odpowiada Normom Europejskim lub/ i Normom Polskim (normy co najmniej fazy II etap 1 dotyczące obszaru medycznego) przez certyfikowane laboratoria.
2. Wszystkie pozycje: W przypadku wyboru oferty, w ramach pierwszej dostawy przedmiotu zamówienia, wykonawca dostarczy (forma pisemna lub elektroniczna) aktualne karty charakterystyki.
</t>
  </si>
  <si>
    <t xml:space="preserve">Wymagane dokumenty:
1. Pozycja 1, 2, 3, 5, 7: 
a)	dokument potwierdzający, że przedmiot zamówienia został przebadany  zgodnie z normą EN 16615:2015,
b)	dokumenty potwierdzające, że przedmiot zamówienia został przebadany i odpowiada Normom Europejskim lub/ i Normom Polskim (normy co najmniej fazy II etap 1 dotyczące obszaru medycznego) przez certyfikowane laboratoria w zakresie skuteczności wirusobójczej,
2. Wszystkie pozycje: 
 Dokument rejestracji  lub zgłoszenia  w Urzędzie Rejestracji Produktów Leczniczych Wyrobów  Medycznych i Produktów Biobójczych oraz oświadczenie wykonawcy, że oferowany przedmiot  zamówienia posiada  deklarację zgodności CE,
3. Wszystkie pozycje: W przypadku wyboru oferty, w ramach pierwszej dostawy przedmiotu zamówienia, wykonawca dostarczy (forma pisemna lub elektroniczna) aktualne karty charakterystyki. 
</t>
  </si>
  <si>
    <t>Numer katalogowy (jeżeli dotyczy)</t>
  </si>
  <si>
    <r>
      <t xml:space="preserve">Wartość netto </t>
    </r>
    <r>
      <rPr>
        <sz val="9.5"/>
        <color theme="1"/>
        <rFont val="Calibri"/>
        <family val="2"/>
        <charset val="238"/>
        <scheme val="minor"/>
      </rPr>
      <t>(kol. 6 x kol.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</si>
</sst>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.5"/>
      <color rgb="FF0070C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.5"/>
      <color rgb="FFFF000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9.5"/>
      <name val="Calibri"/>
      <family val="2"/>
      <charset val="238"/>
      <scheme val="minor"/>
    </font>
    <font>
      <sz val="9.5"/>
      <name val="Calibri"/>
      <family val="2"/>
      <charset val="238"/>
    </font>
    <font>
      <b/>
      <sz val="9.5"/>
      <name val="Calibri"/>
      <family val="2"/>
      <charset val="238"/>
      <scheme val="minor"/>
    </font>
    <font>
      <b/>
      <sz val="10.5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4" fontId="14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" fontId="0" fillId="3" borderId="2" xfId="0" applyNumberForma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7" fillId="0" borderId="0" xfId="0" applyNumberFormat="1" applyFont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2" fontId="14" fillId="0" borderId="1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" fontId="0" fillId="3" borderId="21" xfId="0" applyNumberFormat="1" applyFont="1" applyFill="1" applyBorder="1" applyAlignment="1">
      <alignment horizontal="center" vertical="center" wrapText="1"/>
    </xf>
    <xf numFmtId="9" fontId="0" fillId="3" borderId="21" xfId="0" applyNumberFormat="1" applyFont="1" applyFill="1" applyBorder="1" applyAlignment="1">
      <alignment horizontal="center" vertical="center" wrapText="1"/>
    </xf>
    <xf numFmtId="4" fontId="0" fillId="3" borderId="2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3" borderId="21" xfId="0" applyNumberFormat="1" applyFill="1" applyBorder="1" applyAlignment="1">
      <alignment horizontal="center" vertical="center" wrapText="1"/>
    </xf>
    <xf numFmtId="9" fontId="0" fillId="3" borderId="21" xfId="0" applyNumberFormat="1" applyFill="1" applyBorder="1" applyAlignment="1">
      <alignment horizontal="center" vertical="center" wrapText="1"/>
    </xf>
    <xf numFmtId="4" fontId="0" fillId="3" borderId="22" xfId="0" applyNumberForma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16" xfId="0" applyNumberFormat="1" applyFont="1" applyBorder="1" applyAlignment="1">
      <alignment horizontal="center"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9" fillId="0" borderId="16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5" x14ac:dyDescent="0.25"/>
  <cols>
    <col min="1" max="1" width="4.42578125" style="2" customWidth="1"/>
    <col min="2" max="2" width="80.140625" style="1" customWidth="1"/>
    <col min="3" max="3" width="11.7109375" style="1" customWidth="1"/>
    <col min="4" max="4" width="10" style="1" customWidth="1"/>
    <col min="5" max="5" width="13.140625" style="1" customWidth="1"/>
    <col min="6" max="6" width="7.140625" style="1" customWidth="1"/>
    <col min="7" max="7" width="7.85546875" style="1" customWidth="1"/>
    <col min="8" max="8" width="10.28515625" style="2" customWidth="1"/>
    <col min="9" max="9" width="13.5703125" style="1" customWidth="1"/>
    <col min="10" max="10" width="9.140625" style="2"/>
    <col min="11" max="11" width="10.5703125" style="2" customWidth="1"/>
    <col min="12" max="12" width="14.42578125" style="2" customWidth="1"/>
    <col min="13" max="16384" width="9.140625" style="1"/>
  </cols>
  <sheetData>
    <row r="1" spans="1:12" ht="30.75" customHeight="1" x14ac:dyDescent="0.25">
      <c r="A1" s="113" t="s">
        <v>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2.5" customHeight="1" x14ac:dyDescent="0.25">
      <c r="A2" s="37" t="s">
        <v>0</v>
      </c>
      <c r="B2" s="37"/>
      <c r="C2" s="37" t="s">
        <v>1</v>
      </c>
      <c r="D2" s="37" t="s">
        <v>11</v>
      </c>
      <c r="E2" s="37" t="s">
        <v>109</v>
      </c>
      <c r="F2" s="37" t="s">
        <v>2</v>
      </c>
      <c r="G2" s="37" t="s">
        <v>14</v>
      </c>
      <c r="H2" s="37" t="s">
        <v>15</v>
      </c>
      <c r="I2" s="37" t="s">
        <v>12</v>
      </c>
      <c r="J2" s="37" t="s">
        <v>16</v>
      </c>
      <c r="K2" s="37" t="s">
        <v>4</v>
      </c>
      <c r="L2" s="37" t="s">
        <v>13</v>
      </c>
    </row>
    <row r="3" spans="1:12" s="2" customFormat="1" ht="11.25" hidden="1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11.25" customHeight="1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 ht="110.25" customHeight="1" x14ac:dyDescent="0.25">
      <c r="A5" s="7">
        <v>1</v>
      </c>
      <c r="B5" s="89" t="s">
        <v>21</v>
      </c>
      <c r="C5" s="4"/>
      <c r="D5" s="4"/>
      <c r="E5" s="4"/>
      <c r="F5" s="91">
        <v>260</v>
      </c>
      <c r="G5" s="29" t="s">
        <v>8</v>
      </c>
      <c r="H5" s="36"/>
      <c r="I5" s="30">
        <f>F5*H5</f>
        <v>0</v>
      </c>
      <c r="J5" s="31"/>
      <c r="K5" s="30"/>
      <c r="L5" s="30">
        <f>I5+K5</f>
        <v>0</v>
      </c>
    </row>
    <row r="6" spans="1:12" ht="110.25" customHeight="1" x14ac:dyDescent="0.25">
      <c r="A6" s="7">
        <v>2</v>
      </c>
      <c r="B6" s="90" t="s">
        <v>22</v>
      </c>
      <c r="C6" s="4"/>
      <c r="D6" s="4"/>
      <c r="E6" s="4"/>
      <c r="F6" s="91">
        <v>40</v>
      </c>
      <c r="G6" s="5" t="s">
        <v>8</v>
      </c>
      <c r="H6" s="36"/>
      <c r="I6" s="14">
        <f t="shared" ref="I6:I8" si="0">F6*H6</f>
        <v>0</v>
      </c>
      <c r="J6" s="6"/>
      <c r="K6" s="14"/>
      <c r="L6" s="14">
        <f t="shared" ref="L6:L8" si="1">I6+K6</f>
        <v>0</v>
      </c>
    </row>
    <row r="7" spans="1:12" ht="81" customHeight="1" x14ac:dyDescent="0.25">
      <c r="A7" s="7">
        <v>3</v>
      </c>
      <c r="B7" s="89" t="s">
        <v>23</v>
      </c>
      <c r="C7" s="4"/>
      <c r="D7" s="4"/>
      <c r="E7" s="4"/>
      <c r="F7" s="91">
        <v>22</v>
      </c>
      <c r="G7" s="5" t="s">
        <v>8</v>
      </c>
      <c r="H7" s="36"/>
      <c r="I7" s="14">
        <f t="shared" si="0"/>
        <v>0</v>
      </c>
      <c r="J7" s="6"/>
      <c r="K7" s="14"/>
      <c r="L7" s="14">
        <f t="shared" si="1"/>
        <v>0</v>
      </c>
    </row>
    <row r="8" spans="1:12" ht="91.5" customHeight="1" thickBot="1" x14ac:dyDescent="0.3">
      <c r="A8" s="7">
        <v>4</v>
      </c>
      <c r="B8" s="89" t="s">
        <v>24</v>
      </c>
      <c r="C8" s="4"/>
      <c r="D8" s="4"/>
      <c r="E8" s="4"/>
      <c r="F8" s="91">
        <v>30</v>
      </c>
      <c r="G8" s="5" t="s">
        <v>8</v>
      </c>
      <c r="H8" s="36"/>
      <c r="I8" s="14">
        <f t="shared" si="0"/>
        <v>0</v>
      </c>
      <c r="J8" s="6"/>
      <c r="K8" s="14"/>
      <c r="L8" s="14">
        <f t="shared" si="1"/>
        <v>0</v>
      </c>
    </row>
    <row r="9" spans="1:12" ht="25.5" customHeight="1" thickBot="1" x14ac:dyDescent="0.3">
      <c r="A9" s="114" t="s">
        <v>5</v>
      </c>
      <c r="B9" s="115"/>
      <c r="C9" s="115"/>
      <c r="D9" s="115"/>
      <c r="E9" s="115"/>
      <c r="F9" s="115"/>
      <c r="G9" s="115"/>
      <c r="H9" s="116"/>
      <c r="I9" s="76">
        <f>SUM(I5:I8)</f>
        <v>0</v>
      </c>
      <c r="J9" s="77" t="s">
        <v>6</v>
      </c>
      <c r="K9" s="76">
        <f t="shared" ref="K9" si="2">I9*0.08</f>
        <v>0</v>
      </c>
      <c r="L9" s="78">
        <f>SUM(L5:L8)</f>
        <v>0</v>
      </c>
    </row>
    <row r="11" spans="1:12" ht="89.25" customHeight="1" x14ac:dyDescent="0.25">
      <c r="B11" s="117" t="s">
        <v>25</v>
      </c>
      <c r="C11" s="117"/>
      <c r="D11" s="117"/>
      <c r="E11" s="117"/>
      <c r="F11" s="117"/>
      <c r="G11" s="117"/>
      <c r="H11" s="117"/>
      <c r="I11" s="117"/>
      <c r="J11" s="117"/>
      <c r="K11" s="117"/>
    </row>
  </sheetData>
  <mergeCells count="3">
    <mergeCell ref="A1:L1"/>
    <mergeCell ref="A9:H9"/>
    <mergeCell ref="B11:K11"/>
  </mergeCells>
  <pageMargins left="0.7" right="0.7" top="0.75" bottom="0.75" header="0.3" footer="0.3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5" sqref="E5"/>
    </sheetView>
  </sheetViews>
  <sheetFormatPr defaultRowHeight="15" x14ac:dyDescent="0.25"/>
  <cols>
    <col min="1" max="1" width="4.42578125" style="2" customWidth="1"/>
    <col min="2" max="2" width="54" style="1" customWidth="1"/>
    <col min="3" max="3" width="25.42578125" style="1" customWidth="1"/>
    <col min="4" max="4" width="10" style="1" customWidth="1"/>
    <col min="5" max="5" width="13.140625" style="1" customWidth="1"/>
    <col min="6" max="6" width="9.140625" style="1"/>
    <col min="7" max="7" width="8.28515625" style="1" customWidth="1"/>
    <col min="8" max="8" width="7.7109375" style="2" customWidth="1"/>
    <col min="9" max="9" width="10.85546875" style="1" customWidth="1"/>
    <col min="10" max="10" width="10.28515625" style="2" customWidth="1"/>
    <col min="11" max="11" width="9.140625" style="2"/>
    <col min="12" max="12" width="12.140625" style="2" customWidth="1"/>
    <col min="13" max="13" width="10.140625" style="1" customWidth="1"/>
    <col min="14" max="16384" width="9.140625" style="1"/>
  </cols>
  <sheetData>
    <row r="1" spans="1:13" ht="37.5" customHeight="1" x14ac:dyDescent="0.25">
      <c r="A1" s="113" t="s">
        <v>97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48" x14ac:dyDescent="0.25">
      <c r="A2" s="23" t="s">
        <v>0</v>
      </c>
      <c r="B2" s="146" t="s">
        <v>19</v>
      </c>
      <c r="C2" s="147"/>
      <c r="D2" s="23" t="s">
        <v>1</v>
      </c>
      <c r="E2" s="23" t="s">
        <v>11</v>
      </c>
      <c r="F2" s="23" t="s">
        <v>109</v>
      </c>
      <c r="G2" s="23" t="s">
        <v>2</v>
      </c>
      <c r="H2" s="23" t="s">
        <v>14</v>
      </c>
      <c r="I2" s="23" t="s">
        <v>17</v>
      </c>
      <c r="J2" s="23" t="s">
        <v>10</v>
      </c>
      <c r="K2" s="23" t="s">
        <v>3</v>
      </c>
      <c r="L2" s="23" t="s">
        <v>4</v>
      </c>
      <c r="M2" s="23" t="s">
        <v>7</v>
      </c>
    </row>
    <row r="3" spans="1:13" s="2" customFormat="1" ht="15.75" customHeight="1" x14ac:dyDescent="0.25">
      <c r="A3" s="3">
        <v>1</v>
      </c>
      <c r="B3" s="154">
        <v>2</v>
      </c>
      <c r="C3" s="155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s="2" customFormat="1" ht="48" customHeight="1" x14ac:dyDescent="0.25">
      <c r="A4" s="43">
        <v>1</v>
      </c>
      <c r="B4" s="152" t="s">
        <v>99</v>
      </c>
      <c r="C4" s="153"/>
      <c r="D4" s="24"/>
      <c r="E4" s="24"/>
      <c r="F4" s="24"/>
      <c r="G4" s="96">
        <v>4500</v>
      </c>
      <c r="H4" s="24" t="s">
        <v>35</v>
      </c>
      <c r="I4" s="38"/>
      <c r="J4" s="25">
        <f>G4*I4</f>
        <v>0</v>
      </c>
      <c r="K4" s="26"/>
      <c r="L4" s="25"/>
      <c r="M4" s="25">
        <f t="shared" ref="M4:M9" si="0">J4+L4</f>
        <v>0</v>
      </c>
    </row>
    <row r="5" spans="1:13" s="2" customFormat="1" ht="50.25" customHeight="1" x14ac:dyDescent="0.25">
      <c r="A5" s="81">
        <v>2</v>
      </c>
      <c r="B5" s="152" t="s">
        <v>100</v>
      </c>
      <c r="C5" s="153"/>
      <c r="D5" s="75"/>
      <c r="E5" s="75"/>
      <c r="F5" s="75"/>
      <c r="G5" s="96">
        <v>2100</v>
      </c>
      <c r="H5" s="75" t="s">
        <v>35</v>
      </c>
      <c r="I5" s="38"/>
      <c r="J5" s="74">
        <f>G5*I5</f>
        <v>0</v>
      </c>
      <c r="K5" s="73"/>
      <c r="L5" s="74"/>
      <c r="M5" s="74">
        <f t="shared" si="0"/>
        <v>0</v>
      </c>
    </row>
    <row r="6" spans="1:13" s="2" customFormat="1" ht="59.25" customHeight="1" x14ac:dyDescent="0.25">
      <c r="A6" s="43">
        <v>3</v>
      </c>
      <c r="B6" s="152" t="s">
        <v>101</v>
      </c>
      <c r="C6" s="153"/>
      <c r="D6" s="24"/>
      <c r="E6" s="24"/>
      <c r="F6" s="24"/>
      <c r="G6" s="96">
        <v>500</v>
      </c>
      <c r="H6" s="24" t="s">
        <v>35</v>
      </c>
      <c r="I6" s="38"/>
      <c r="J6" s="25">
        <f>G6*I6</f>
        <v>0</v>
      </c>
      <c r="K6" s="26"/>
      <c r="L6" s="25"/>
      <c r="M6" s="25">
        <f t="shared" si="0"/>
        <v>0</v>
      </c>
    </row>
    <row r="7" spans="1:13" s="2" customFormat="1" ht="60.75" customHeight="1" x14ac:dyDescent="0.25">
      <c r="A7" s="45">
        <v>4</v>
      </c>
      <c r="B7" s="152" t="s">
        <v>102</v>
      </c>
      <c r="C7" s="153"/>
      <c r="D7" s="1"/>
      <c r="E7" s="44"/>
      <c r="F7" s="44"/>
      <c r="G7" s="91">
        <v>2000</v>
      </c>
      <c r="H7" s="5" t="s">
        <v>35</v>
      </c>
      <c r="I7" s="39"/>
      <c r="J7" s="25">
        <f>G7*I7</f>
        <v>0</v>
      </c>
      <c r="K7" s="26"/>
      <c r="L7" s="25"/>
      <c r="M7" s="25">
        <f t="shared" si="0"/>
        <v>0</v>
      </c>
    </row>
    <row r="8" spans="1:13" s="2" customFormat="1" ht="35.25" customHeight="1" x14ac:dyDescent="0.25">
      <c r="A8" s="156">
        <v>5</v>
      </c>
      <c r="B8" s="158" t="s">
        <v>103</v>
      </c>
      <c r="C8" s="89" t="s">
        <v>104</v>
      </c>
      <c r="D8" s="24"/>
      <c r="E8" s="24"/>
      <c r="F8" s="24"/>
      <c r="G8" s="112">
        <v>800</v>
      </c>
      <c r="H8" s="24" t="s">
        <v>35</v>
      </c>
      <c r="I8" s="38"/>
      <c r="J8" s="25">
        <f t="shared" ref="J8" si="1">G8*I8</f>
        <v>0</v>
      </c>
      <c r="K8" s="26"/>
      <c r="L8" s="25"/>
      <c r="M8" s="25">
        <f t="shared" si="0"/>
        <v>0</v>
      </c>
    </row>
    <row r="9" spans="1:13" s="2" customFormat="1" ht="21" customHeight="1" x14ac:dyDescent="0.25">
      <c r="A9" s="157"/>
      <c r="B9" s="159"/>
      <c r="C9" s="171" t="s">
        <v>105</v>
      </c>
      <c r="D9" s="156"/>
      <c r="E9" s="156"/>
      <c r="F9" s="156"/>
      <c r="G9" s="166">
        <v>120</v>
      </c>
      <c r="H9" s="156" t="s">
        <v>35</v>
      </c>
      <c r="I9" s="168"/>
      <c r="J9" s="161">
        <f>G9*I9</f>
        <v>0</v>
      </c>
      <c r="K9" s="163"/>
      <c r="L9" s="161"/>
      <c r="M9" s="161">
        <f t="shared" si="0"/>
        <v>0</v>
      </c>
    </row>
    <row r="10" spans="1:13" s="2" customFormat="1" ht="30" customHeight="1" thickBot="1" x14ac:dyDescent="0.3">
      <c r="A10" s="165"/>
      <c r="B10" s="170"/>
      <c r="C10" s="172"/>
      <c r="D10" s="165"/>
      <c r="E10" s="165"/>
      <c r="F10" s="165"/>
      <c r="G10" s="167"/>
      <c r="H10" s="165"/>
      <c r="I10" s="169"/>
      <c r="J10" s="162"/>
      <c r="K10" s="164"/>
      <c r="L10" s="162"/>
      <c r="M10" s="162"/>
    </row>
    <row r="11" spans="1:13" s="22" customFormat="1" ht="19.5" customHeight="1" thickBot="1" x14ac:dyDescent="0.3">
      <c r="A11" s="119" t="s">
        <v>5</v>
      </c>
      <c r="B11" s="120"/>
      <c r="C11" s="120"/>
      <c r="D11" s="120"/>
      <c r="E11" s="120"/>
      <c r="F11" s="120"/>
      <c r="G11" s="120"/>
      <c r="H11" s="120"/>
      <c r="I11" s="120"/>
      <c r="J11" s="70">
        <f>SUM(J4:J10)</f>
        <v>0</v>
      </c>
      <c r="K11" s="71" t="s">
        <v>6</v>
      </c>
      <c r="L11" s="70">
        <f t="shared" ref="L11" si="2">J11*0.08</f>
        <v>0</v>
      </c>
      <c r="M11" s="72">
        <f>SUM(M4:M10)</f>
        <v>0</v>
      </c>
    </row>
    <row r="12" spans="1:13" x14ac:dyDescent="0.25">
      <c r="A12" s="18"/>
      <c r="B12" s="66"/>
    </row>
    <row r="13" spans="1:13" ht="72" customHeight="1" x14ac:dyDescent="0.25">
      <c r="A13" s="18"/>
      <c r="B13" s="117" t="s">
        <v>98</v>
      </c>
      <c r="C13" s="117"/>
      <c r="D13" s="117"/>
      <c r="E13" s="117"/>
      <c r="F13" s="117"/>
      <c r="G13" s="117"/>
      <c r="H13" s="117"/>
      <c r="I13" s="117"/>
    </row>
    <row r="14" spans="1:13" x14ac:dyDescent="0.25">
      <c r="A14" s="18"/>
      <c r="B14" s="11"/>
    </row>
    <row r="15" spans="1:13" x14ac:dyDescent="0.25">
      <c r="A15" s="18"/>
      <c r="B15" s="11"/>
    </row>
    <row r="16" spans="1:13" x14ac:dyDescent="0.25">
      <c r="A16" s="18"/>
      <c r="B16" s="11"/>
    </row>
    <row r="17" spans="2:2" x14ac:dyDescent="0.25">
      <c r="B17" s="11"/>
    </row>
    <row r="18" spans="2:2" x14ac:dyDescent="0.25">
      <c r="B18" s="11"/>
    </row>
    <row r="19" spans="2:2" x14ac:dyDescent="0.25">
      <c r="B19" s="11"/>
    </row>
    <row r="20" spans="2:2" x14ac:dyDescent="0.25">
      <c r="B20" s="11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</sheetData>
  <mergeCells count="22">
    <mergeCell ref="A1:L1"/>
    <mergeCell ref="B2:C2"/>
    <mergeCell ref="B3:C3"/>
    <mergeCell ref="B4:C4"/>
    <mergeCell ref="B6:C6"/>
    <mergeCell ref="B5:C5"/>
    <mergeCell ref="B7:C7"/>
    <mergeCell ref="A8:A10"/>
    <mergeCell ref="B8:B10"/>
    <mergeCell ref="C9:C10"/>
    <mergeCell ref="D9:D10"/>
    <mergeCell ref="J9:J10"/>
    <mergeCell ref="K9:K10"/>
    <mergeCell ref="L9:L10"/>
    <mergeCell ref="M9:M10"/>
    <mergeCell ref="B13:I13"/>
    <mergeCell ref="A11:I11"/>
    <mergeCell ref="E9:E10"/>
    <mergeCell ref="F9:F10"/>
    <mergeCell ref="G9:G10"/>
    <mergeCell ref="H9:H10"/>
    <mergeCell ref="I9:I10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3"/>
  <sheetViews>
    <sheetView zoomScale="90" zoomScaleNormal="90" workbookViewId="0">
      <pane xSplit="6" ySplit="3" topLeftCell="G5" activePane="bottomRight" state="frozen"/>
      <selection pane="topRight" activeCell="G1" sqref="G1"/>
      <selection pane="bottomLeft" activeCell="A4" sqref="A4"/>
      <selection pane="bottomRight" activeCell="E2" sqref="E2"/>
    </sheetView>
  </sheetViews>
  <sheetFormatPr defaultRowHeight="15" x14ac:dyDescent="0.25"/>
  <cols>
    <col min="1" max="1" width="4.42578125" style="1" customWidth="1"/>
    <col min="2" max="2" width="52.5703125" style="1" customWidth="1"/>
    <col min="3" max="3" width="11.7109375" style="1" customWidth="1"/>
    <col min="4" max="4" width="10" style="1" customWidth="1"/>
    <col min="5" max="5" width="13.140625" style="1" customWidth="1"/>
    <col min="6" max="6" width="7.7109375" style="2" customWidth="1"/>
    <col min="7" max="7" width="7.42578125" style="2" customWidth="1"/>
    <col min="8" max="8" width="13.28515625" style="2" customWidth="1"/>
    <col min="9" max="9" width="13.140625" style="1" customWidth="1"/>
    <col min="10" max="10" width="9.140625" style="2"/>
    <col min="11" max="11" width="10.140625" style="1" customWidth="1"/>
    <col min="12" max="12" width="12.140625" style="1" customWidth="1"/>
    <col min="13" max="16384" width="9.140625" style="1"/>
  </cols>
  <sheetData>
    <row r="1" spans="1:12" ht="30.75" customHeight="1" x14ac:dyDescent="0.25">
      <c r="A1" s="113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1" x14ac:dyDescent="0.25">
      <c r="A2" s="37" t="s">
        <v>0</v>
      </c>
      <c r="B2" s="37" t="s">
        <v>19</v>
      </c>
      <c r="C2" s="37" t="s">
        <v>1</v>
      </c>
      <c r="D2" s="37" t="s">
        <v>11</v>
      </c>
      <c r="E2" s="37" t="s">
        <v>109</v>
      </c>
      <c r="F2" s="37" t="s">
        <v>2</v>
      </c>
      <c r="G2" s="37" t="s">
        <v>14</v>
      </c>
      <c r="H2" s="37" t="s">
        <v>17</v>
      </c>
      <c r="I2" s="37" t="s">
        <v>110</v>
      </c>
      <c r="J2" s="37" t="s">
        <v>16</v>
      </c>
      <c r="K2" s="37" t="s">
        <v>4</v>
      </c>
      <c r="L2" s="37" t="s">
        <v>13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56.25" customHeight="1" x14ac:dyDescent="0.25">
      <c r="A4" s="4">
        <v>1</v>
      </c>
      <c r="B4" s="89" t="s">
        <v>28</v>
      </c>
      <c r="C4" s="4"/>
      <c r="D4" s="4"/>
      <c r="E4" s="93"/>
      <c r="F4" s="91">
        <v>50</v>
      </c>
      <c r="G4" s="5" t="s">
        <v>8</v>
      </c>
      <c r="H4" s="36"/>
      <c r="I4" s="14">
        <f>F4*H4</f>
        <v>0</v>
      </c>
      <c r="J4" s="6"/>
      <c r="K4" s="14"/>
      <c r="L4" s="14">
        <f>I4+K4</f>
        <v>0</v>
      </c>
    </row>
    <row r="5" spans="1:12" ht="58.5" customHeight="1" x14ac:dyDescent="0.25">
      <c r="A5" s="4">
        <v>2</v>
      </c>
      <c r="B5" s="89" t="s">
        <v>29</v>
      </c>
      <c r="C5" s="4"/>
      <c r="D5" s="4"/>
      <c r="E5" s="93"/>
      <c r="F5" s="91">
        <v>25</v>
      </c>
      <c r="G5" s="5" t="s">
        <v>8</v>
      </c>
      <c r="H5" s="36"/>
      <c r="I5" s="14">
        <f t="shared" ref="I5:I7" si="0">F5*H5</f>
        <v>0</v>
      </c>
      <c r="J5" s="6"/>
      <c r="K5" s="14"/>
      <c r="L5" s="14">
        <f t="shared" ref="L5:L7" si="1">I5+K5</f>
        <v>0</v>
      </c>
    </row>
    <row r="6" spans="1:12" ht="49.5" customHeight="1" thickBot="1" x14ac:dyDescent="0.3">
      <c r="A6" s="4">
        <v>3</v>
      </c>
      <c r="B6" s="89" t="s">
        <v>30</v>
      </c>
      <c r="C6" s="4"/>
      <c r="D6" s="4"/>
      <c r="E6" s="93"/>
      <c r="F6" s="91">
        <v>1</v>
      </c>
      <c r="G6" s="5" t="s">
        <v>8</v>
      </c>
      <c r="H6" s="36"/>
      <c r="I6" s="14">
        <f t="shared" si="0"/>
        <v>0</v>
      </c>
      <c r="J6" s="6"/>
      <c r="K6" s="14"/>
      <c r="L6" s="14">
        <f t="shared" si="1"/>
        <v>0</v>
      </c>
    </row>
    <row r="7" spans="1:12" ht="101.25" customHeight="1" thickBot="1" x14ac:dyDescent="0.3">
      <c r="A7" s="4">
        <v>4</v>
      </c>
      <c r="B7" s="92" t="s">
        <v>31</v>
      </c>
      <c r="C7" s="4"/>
      <c r="D7" s="4"/>
      <c r="E7" s="93"/>
      <c r="F7" s="91">
        <v>30</v>
      </c>
      <c r="G7" s="15" t="s">
        <v>8</v>
      </c>
      <c r="H7" s="36"/>
      <c r="I7" s="16">
        <f t="shared" si="0"/>
        <v>0</v>
      </c>
      <c r="J7" s="6"/>
      <c r="K7" s="16"/>
      <c r="L7" s="16">
        <f t="shared" si="1"/>
        <v>0</v>
      </c>
    </row>
    <row r="8" spans="1:12" ht="191.25" customHeight="1" x14ac:dyDescent="0.25">
      <c r="A8" s="4">
        <v>5</v>
      </c>
      <c r="B8" s="89" t="s">
        <v>32</v>
      </c>
      <c r="C8" s="4"/>
      <c r="D8" s="4"/>
      <c r="E8" s="93"/>
      <c r="F8" s="91">
        <v>100</v>
      </c>
      <c r="G8" s="15" t="s">
        <v>8</v>
      </c>
      <c r="H8" s="36"/>
      <c r="I8" s="16">
        <f>F8*H8</f>
        <v>0</v>
      </c>
      <c r="J8" s="17"/>
      <c r="K8" s="16"/>
      <c r="L8" s="16">
        <f>I8+K8</f>
        <v>0</v>
      </c>
    </row>
    <row r="9" spans="1:12" ht="81" customHeight="1" thickBot="1" x14ac:dyDescent="0.3">
      <c r="A9" s="60">
        <v>6</v>
      </c>
      <c r="B9" s="95" t="s">
        <v>33</v>
      </c>
      <c r="C9" s="61"/>
      <c r="D9" s="61"/>
      <c r="E9" s="61"/>
      <c r="F9" s="94">
        <v>5</v>
      </c>
      <c r="G9" s="62" t="s">
        <v>35</v>
      </c>
      <c r="H9" s="63"/>
      <c r="I9" s="65">
        <f>F9*H9</f>
        <v>0</v>
      </c>
      <c r="J9" s="17"/>
      <c r="K9" s="65"/>
      <c r="L9" s="65">
        <f>I9+K9</f>
        <v>0</v>
      </c>
    </row>
    <row r="10" spans="1:12" ht="15.75" thickBot="1" x14ac:dyDescent="0.3">
      <c r="A10" s="118" t="s">
        <v>5</v>
      </c>
      <c r="B10" s="118"/>
      <c r="C10" s="118"/>
      <c r="D10" s="118"/>
      <c r="E10" s="118"/>
      <c r="F10" s="118"/>
      <c r="G10" s="118"/>
      <c r="H10" s="118"/>
      <c r="I10" s="40">
        <f>SUM(I4:I9)</f>
        <v>0</v>
      </c>
      <c r="J10" s="41" t="s">
        <v>6</v>
      </c>
      <c r="K10" s="40">
        <f>SUM(K4:K9)</f>
        <v>0</v>
      </c>
      <c r="L10" s="40">
        <f>SUM(L4:L9)</f>
        <v>0</v>
      </c>
    </row>
    <row r="12" spans="1:12" ht="66.75" customHeight="1" x14ac:dyDescent="0.25">
      <c r="B12" s="117" t="s">
        <v>27</v>
      </c>
      <c r="C12" s="117"/>
      <c r="D12" s="117"/>
      <c r="E12" s="117"/>
      <c r="F12" s="117"/>
      <c r="G12" s="117"/>
      <c r="H12" s="117"/>
      <c r="I12" s="117"/>
      <c r="J12" s="117"/>
      <c r="K12" s="33"/>
      <c r="L12" s="33"/>
    </row>
    <row r="13" spans="1:12" x14ac:dyDescent="0.2">
      <c r="B13" s="32"/>
      <c r="C13" s="33"/>
      <c r="D13" s="33"/>
      <c r="E13" s="33"/>
      <c r="F13" s="34"/>
      <c r="G13" s="34"/>
      <c r="H13" s="34"/>
      <c r="I13" s="33"/>
      <c r="J13" s="34"/>
      <c r="K13" s="33"/>
      <c r="L13" s="33"/>
    </row>
    <row r="14" spans="1:12" x14ac:dyDescent="0.2">
      <c r="B14" s="32"/>
      <c r="C14" s="33"/>
      <c r="D14" s="33"/>
      <c r="E14" s="33"/>
      <c r="F14" s="34"/>
      <c r="G14" s="34"/>
      <c r="H14" s="34"/>
      <c r="I14" s="33"/>
      <c r="J14" s="34"/>
      <c r="K14" s="33"/>
      <c r="L14" s="33"/>
    </row>
    <row r="15" spans="1:12" x14ac:dyDescent="0.2">
      <c r="B15" s="32"/>
      <c r="C15" s="33"/>
      <c r="D15" s="33"/>
      <c r="E15" s="33"/>
      <c r="F15" s="34"/>
      <c r="G15" s="34"/>
      <c r="H15" s="34"/>
      <c r="I15" s="33"/>
      <c r="J15" s="34"/>
      <c r="K15" s="33"/>
      <c r="L15" s="33"/>
    </row>
    <row r="16" spans="1:12" x14ac:dyDescent="0.2">
      <c r="B16" s="32"/>
      <c r="C16" s="33"/>
      <c r="D16" s="33"/>
      <c r="E16" s="33"/>
      <c r="F16" s="34"/>
      <c r="G16" s="34"/>
      <c r="H16" s="34"/>
      <c r="I16" s="33"/>
      <c r="J16" s="34"/>
      <c r="K16" s="33"/>
      <c r="L16" s="33"/>
    </row>
    <row r="17" spans="2:12" x14ac:dyDescent="0.2">
      <c r="B17" s="32"/>
      <c r="C17" s="33"/>
      <c r="D17" s="33"/>
      <c r="E17" s="33"/>
      <c r="F17" s="34"/>
      <c r="G17" s="34"/>
      <c r="H17" s="34"/>
      <c r="I17" s="33"/>
      <c r="J17" s="34"/>
      <c r="K17" s="33"/>
      <c r="L17" s="33"/>
    </row>
    <row r="18" spans="2:12" x14ac:dyDescent="0.25">
      <c r="B18" s="35"/>
      <c r="C18" s="33"/>
      <c r="D18" s="33"/>
      <c r="E18" s="33"/>
      <c r="F18" s="34"/>
      <c r="G18" s="34"/>
      <c r="H18" s="34"/>
      <c r="I18" s="33"/>
      <c r="J18" s="34"/>
      <c r="K18" s="33"/>
      <c r="L18" s="33"/>
    </row>
    <row r="19" spans="2:12" x14ac:dyDescent="0.25">
      <c r="B19" s="35"/>
      <c r="C19" s="33"/>
      <c r="D19" s="33"/>
      <c r="E19" s="33"/>
      <c r="F19" s="34"/>
      <c r="G19" s="34"/>
      <c r="H19" s="34"/>
      <c r="I19" s="33"/>
      <c r="J19" s="34"/>
      <c r="K19" s="33"/>
      <c r="L19" s="33"/>
    </row>
    <row r="20" spans="2:12" x14ac:dyDescent="0.2">
      <c r="B20" s="32"/>
      <c r="C20" s="33"/>
      <c r="D20" s="33"/>
      <c r="E20" s="33"/>
      <c r="F20" s="34"/>
      <c r="G20" s="34"/>
      <c r="H20" s="34"/>
      <c r="I20" s="33"/>
      <c r="J20" s="34"/>
      <c r="K20" s="33"/>
      <c r="L20" s="33"/>
    </row>
    <row r="21" spans="2:12" x14ac:dyDescent="0.2">
      <c r="B21" s="32"/>
      <c r="C21" s="33"/>
      <c r="D21" s="33"/>
      <c r="E21" s="33"/>
      <c r="F21" s="34"/>
      <c r="G21" s="34"/>
      <c r="H21" s="34"/>
      <c r="I21" s="33"/>
      <c r="J21" s="34"/>
      <c r="K21" s="33"/>
      <c r="L21" s="33"/>
    </row>
    <row r="22" spans="2:12" x14ac:dyDescent="0.2">
      <c r="B22" s="32"/>
      <c r="C22" s="33"/>
      <c r="D22" s="33"/>
      <c r="E22" s="33"/>
      <c r="F22" s="34"/>
      <c r="G22" s="34"/>
      <c r="H22" s="34"/>
      <c r="I22" s="33"/>
      <c r="J22" s="34"/>
      <c r="K22" s="33"/>
      <c r="L22" s="33"/>
    </row>
    <row r="23" spans="2:12" x14ac:dyDescent="0.2">
      <c r="B23" s="32"/>
      <c r="C23" s="33"/>
      <c r="D23" s="33"/>
      <c r="E23" s="33"/>
      <c r="F23" s="34"/>
      <c r="G23" s="34"/>
      <c r="H23" s="34"/>
      <c r="I23" s="33"/>
      <c r="J23" s="34"/>
      <c r="K23" s="33"/>
      <c r="L23" s="33"/>
    </row>
  </sheetData>
  <mergeCells count="3">
    <mergeCell ref="A1:L1"/>
    <mergeCell ref="A10:H10"/>
    <mergeCell ref="B12:J12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4.42578125" style="2" customWidth="1"/>
    <col min="2" max="2" width="66.140625" style="1" customWidth="1"/>
    <col min="3" max="3" width="11.7109375" style="1" customWidth="1"/>
    <col min="4" max="4" width="10" style="1" customWidth="1"/>
    <col min="5" max="5" width="13.140625" style="1" customWidth="1"/>
    <col min="6" max="6" width="7.28515625" style="1" customWidth="1"/>
    <col min="7" max="7" width="9.140625" style="1"/>
    <col min="8" max="8" width="10" style="1" customWidth="1"/>
    <col min="9" max="9" width="12.5703125" style="1" customWidth="1"/>
    <col min="10" max="10" width="9.140625" style="2"/>
    <col min="11" max="11" width="11.140625" style="2" customWidth="1"/>
    <col min="12" max="12" width="12.140625" style="2" customWidth="1"/>
    <col min="13" max="16384" width="9.140625" style="1"/>
  </cols>
  <sheetData>
    <row r="1" spans="1:12" ht="28.5" customHeight="1" x14ac:dyDescent="0.25">
      <c r="A1" s="113" t="s">
        <v>34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1" x14ac:dyDescent="0.25">
      <c r="A2" s="37" t="s">
        <v>0</v>
      </c>
      <c r="B2" s="37" t="s">
        <v>19</v>
      </c>
      <c r="C2" s="37" t="s">
        <v>1</v>
      </c>
      <c r="D2" s="37" t="s">
        <v>11</v>
      </c>
      <c r="E2" s="37" t="s">
        <v>109</v>
      </c>
      <c r="F2" s="37" t="s">
        <v>2</v>
      </c>
      <c r="G2" s="37" t="s">
        <v>14</v>
      </c>
      <c r="H2" s="37" t="s">
        <v>18</v>
      </c>
      <c r="I2" s="37" t="s">
        <v>12</v>
      </c>
      <c r="J2" s="37" t="s">
        <v>16</v>
      </c>
      <c r="K2" s="37" t="s">
        <v>4</v>
      </c>
      <c r="L2" s="37" t="s">
        <v>13</v>
      </c>
    </row>
    <row r="3" spans="1:12" s="2" customFormat="1" ht="19.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79.5" customHeight="1" x14ac:dyDescent="0.25">
      <c r="A4" s="7">
        <v>1</v>
      </c>
      <c r="B4" s="89" t="s">
        <v>36</v>
      </c>
      <c r="C4" s="4"/>
      <c r="D4" s="4"/>
      <c r="E4" s="4"/>
      <c r="F4" s="96">
        <v>50</v>
      </c>
      <c r="G4" s="24" t="s">
        <v>8</v>
      </c>
      <c r="H4" s="42"/>
      <c r="I4" s="25">
        <f>F4*H4</f>
        <v>0</v>
      </c>
      <c r="J4" s="26"/>
      <c r="K4" s="25"/>
      <c r="L4" s="25">
        <f>I4+K4</f>
        <v>0</v>
      </c>
    </row>
    <row r="5" spans="1:12" ht="155.25" customHeight="1" x14ac:dyDescent="0.25">
      <c r="A5" s="7">
        <v>2</v>
      </c>
      <c r="B5" s="89" t="s">
        <v>37</v>
      </c>
      <c r="C5" s="4"/>
      <c r="D5" s="4"/>
      <c r="E5" s="4"/>
      <c r="F5" s="96">
        <v>800</v>
      </c>
      <c r="G5" s="24" t="s">
        <v>35</v>
      </c>
      <c r="H5" s="42"/>
      <c r="I5" s="25">
        <f t="shared" ref="I5:I9" si="0">F5*H5</f>
        <v>0</v>
      </c>
      <c r="J5" s="26"/>
      <c r="K5" s="25"/>
      <c r="L5" s="25">
        <f t="shared" ref="L5:L9" si="1">I5+K5</f>
        <v>0</v>
      </c>
    </row>
    <row r="6" spans="1:12" ht="138.75" customHeight="1" x14ac:dyDescent="0.25">
      <c r="A6" s="7">
        <v>3</v>
      </c>
      <c r="B6" s="89" t="s">
        <v>38</v>
      </c>
      <c r="C6" s="4"/>
      <c r="D6" s="4"/>
      <c r="E6" s="4"/>
      <c r="F6" s="96">
        <v>800</v>
      </c>
      <c r="G6" s="24" t="s">
        <v>35</v>
      </c>
      <c r="H6" s="42"/>
      <c r="I6" s="25">
        <f t="shared" si="0"/>
        <v>0</v>
      </c>
      <c r="J6" s="26"/>
      <c r="K6" s="25"/>
      <c r="L6" s="25">
        <f t="shared" si="1"/>
        <v>0</v>
      </c>
    </row>
    <row r="7" spans="1:12" ht="177" customHeight="1" x14ac:dyDescent="0.25">
      <c r="A7" s="7">
        <v>4</v>
      </c>
      <c r="B7" s="89" t="s">
        <v>39</v>
      </c>
      <c r="C7" s="4"/>
      <c r="D7" s="4"/>
      <c r="E7" s="4"/>
      <c r="F7" s="96">
        <v>1200</v>
      </c>
      <c r="G7" s="24" t="s">
        <v>35</v>
      </c>
      <c r="H7" s="42"/>
      <c r="I7" s="25">
        <f t="shared" si="0"/>
        <v>0</v>
      </c>
      <c r="J7" s="26"/>
      <c r="K7" s="25"/>
      <c r="L7" s="25">
        <f t="shared" si="1"/>
        <v>0</v>
      </c>
    </row>
    <row r="8" spans="1:12" ht="162" customHeight="1" x14ac:dyDescent="0.25">
      <c r="A8" s="7">
        <v>5</v>
      </c>
      <c r="B8" s="89" t="s">
        <v>40</v>
      </c>
      <c r="C8" s="4"/>
      <c r="D8" s="4"/>
      <c r="E8" s="4"/>
      <c r="F8" s="96">
        <v>2000</v>
      </c>
      <c r="G8" s="24" t="s">
        <v>35</v>
      </c>
      <c r="H8" s="42"/>
      <c r="I8" s="25">
        <f t="shared" si="0"/>
        <v>0</v>
      </c>
      <c r="J8" s="26"/>
      <c r="K8" s="25"/>
      <c r="L8" s="25">
        <f t="shared" si="1"/>
        <v>0</v>
      </c>
    </row>
    <row r="9" spans="1:12" ht="176.25" customHeight="1" x14ac:dyDescent="0.25">
      <c r="A9" s="7">
        <v>6</v>
      </c>
      <c r="B9" s="89" t="s">
        <v>41</v>
      </c>
      <c r="C9" s="4"/>
      <c r="D9" s="4"/>
      <c r="E9" s="4"/>
      <c r="F9" s="96">
        <v>100</v>
      </c>
      <c r="G9" s="24" t="s">
        <v>35</v>
      </c>
      <c r="H9" s="42"/>
      <c r="I9" s="25">
        <f t="shared" si="0"/>
        <v>0</v>
      </c>
      <c r="J9" s="26"/>
      <c r="K9" s="25"/>
      <c r="L9" s="25">
        <f t="shared" si="1"/>
        <v>0</v>
      </c>
    </row>
    <row r="10" spans="1:12" ht="152.25" customHeight="1" thickBot="1" x14ac:dyDescent="0.3">
      <c r="A10" s="7">
        <v>7</v>
      </c>
      <c r="B10" s="89" t="s">
        <v>42</v>
      </c>
      <c r="C10" s="4"/>
      <c r="D10" s="4"/>
      <c r="E10" s="4"/>
      <c r="F10" s="96">
        <v>300</v>
      </c>
      <c r="G10" s="24" t="s">
        <v>8</v>
      </c>
      <c r="H10" s="42"/>
      <c r="I10" s="25">
        <f>F10*H10</f>
        <v>0</v>
      </c>
      <c r="J10" s="26"/>
      <c r="K10" s="25"/>
      <c r="L10" s="25">
        <f>I10+K10</f>
        <v>0</v>
      </c>
    </row>
    <row r="11" spans="1:12" ht="25.5" customHeight="1" thickBot="1" x14ac:dyDescent="0.3">
      <c r="A11" s="119" t="s">
        <v>5</v>
      </c>
      <c r="B11" s="120"/>
      <c r="C11" s="120"/>
      <c r="D11" s="120"/>
      <c r="E11" s="120"/>
      <c r="F11" s="120"/>
      <c r="G11" s="120"/>
      <c r="H11" s="120"/>
      <c r="I11" s="76">
        <f>SUM(I4:I10)</f>
        <v>0</v>
      </c>
      <c r="J11" s="77" t="s">
        <v>6</v>
      </c>
      <c r="K11" s="76">
        <f>I11*0.08</f>
        <v>0</v>
      </c>
      <c r="L11" s="78">
        <f>SUM(L4:L10)</f>
        <v>0</v>
      </c>
    </row>
    <row r="13" spans="1:12" ht="127.5" customHeight="1" x14ac:dyDescent="0.25">
      <c r="B13" s="121" t="s">
        <v>43</v>
      </c>
      <c r="C13" s="121"/>
      <c r="D13" s="121"/>
      <c r="E13" s="121"/>
      <c r="F13" s="121"/>
      <c r="G13" s="121"/>
      <c r="H13" s="121"/>
      <c r="I13" s="121"/>
    </row>
    <row r="14" spans="1:12" x14ac:dyDescent="0.25">
      <c r="B14" s="8"/>
    </row>
    <row r="15" spans="1:12" x14ac:dyDescent="0.25">
      <c r="B15" s="8"/>
    </row>
    <row r="16" spans="1:12" x14ac:dyDescent="0.25">
      <c r="B16" s="8"/>
    </row>
    <row r="17" spans="2:2" x14ac:dyDescent="0.25">
      <c r="B17" s="9"/>
    </row>
    <row r="18" spans="2:2" x14ac:dyDescent="0.25">
      <c r="B18" s="12"/>
    </row>
    <row r="19" spans="2:2" x14ac:dyDescent="0.25">
      <c r="B19" s="12"/>
    </row>
    <row r="20" spans="2:2" x14ac:dyDescent="0.25">
      <c r="B20" s="10"/>
    </row>
    <row r="21" spans="2:2" x14ac:dyDescent="0.25">
      <c r="B21" s="10"/>
    </row>
    <row r="22" spans="2:2" x14ac:dyDescent="0.25">
      <c r="B22" s="12"/>
    </row>
  </sheetData>
  <mergeCells count="3">
    <mergeCell ref="A1:L1"/>
    <mergeCell ref="A11:H11"/>
    <mergeCell ref="B13:I13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5"/>
  <sheetViews>
    <sheetView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5" x14ac:dyDescent="0.25"/>
  <cols>
    <col min="1" max="1" width="4.42578125" style="2" customWidth="1"/>
    <col min="2" max="2" width="58.5703125" style="2" customWidth="1"/>
    <col min="3" max="3" width="9.85546875" style="1" customWidth="1"/>
    <col min="4" max="4" width="11.7109375" style="1" customWidth="1"/>
    <col min="5" max="5" width="10" style="1" customWidth="1"/>
    <col min="6" max="6" width="13.140625" style="1" customWidth="1"/>
    <col min="7" max="7" width="6.85546875" style="1" customWidth="1"/>
    <col min="8" max="8" width="7" style="1" customWidth="1"/>
    <col min="9" max="9" width="9.5703125" style="2" customWidth="1"/>
    <col min="10" max="10" width="10.85546875" style="1" customWidth="1"/>
    <col min="11" max="11" width="9.140625" style="2"/>
    <col min="12" max="12" width="11.140625" style="2" customWidth="1"/>
    <col min="13" max="13" width="14.85546875" style="2" customWidth="1"/>
    <col min="14" max="14" width="14.140625" style="1" customWidth="1"/>
    <col min="15" max="15" width="10.85546875" style="1" bestFit="1" customWidth="1"/>
    <col min="16" max="16" width="9.85546875" style="1" bestFit="1" customWidth="1"/>
    <col min="17" max="17" width="10.85546875" style="1" bestFit="1" customWidth="1"/>
    <col min="18" max="16384" width="9.140625" style="1"/>
  </cols>
  <sheetData>
    <row r="1" spans="1:17" ht="28.5" customHeight="1" x14ac:dyDescent="0.25">
      <c r="A1" s="122" t="s">
        <v>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7" ht="48" x14ac:dyDescent="0.25">
      <c r="A2" s="52" t="s">
        <v>0</v>
      </c>
      <c r="B2" s="125" t="s">
        <v>19</v>
      </c>
      <c r="C2" s="126"/>
      <c r="D2" s="52" t="s">
        <v>1</v>
      </c>
      <c r="E2" s="52" t="s">
        <v>11</v>
      </c>
      <c r="F2" s="52" t="s">
        <v>109</v>
      </c>
      <c r="G2" s="52" t="s">
        <v>2</v>
      </c>
      <c r="H2" s="52" t="s">
        <v>14</v>
      </c>
      <c r="I2" s="52" t="s">
        <v>17</v>
      </c>
      <c r="J2" s="52" t="s">
        <v>10</v>
      </c>
      <c r="K2" s="52" t="s">
        <v>3</v>
      </c>
      <c r="L2" s="52" t="s">
        <v>4</v>
      </c>
      <c r="M2" s="52" t="s">
        <v>7</v>
      </c>
    </row>
    <row r="3" spans="1:17" s="2" customFormat="1" ht="9.75" customHeight="1" x14ac:dyDescent="0.25">
      <c r="A3" s="3">
        <v>1</v>
      </c>
      <c r="B3" s="127">
        <v>2</v>
      </c>
      <c r="C3" s="127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7" ht="59.25" customHeight="1" x14ac:dyDescent="0.25">
      <c r="A4" s="128">
        <v>1</v>
      </c>
      <c r="B4" s="132" t="s">
        <v>47</v>
      </c>
      <c r="C4" s="98" t="s">
        <v>45</v>
      </c>
      <c r="D4" s="27"/>
      <c r="E4" s="27"/>
      <c r="F4" s="27"/>
      <c r="G4" s="99">
        <v>300</v>
      </c>
      <c r="H4" s="67" t="s">
        <v>9</v>
      </c>
      <c r="I4" s="64"/>
      <c r="J4" s="25">
        <f t="shared" ref="J4:J9" si="0">G4*I4</f>
        <v>0</v>
      </c>
      <c r="K4" s="26"/>
      <c r="L4" s="25"/>
      <c r="M4" s="68">
        <f t="shared" ref="M4:M9" si="1">J4+L4</f>
        <v>0</v>
      </c>
      <c r="N4" s="59"/>
      <c r="O4" s="46"/>
      <c r="P4" s="46"/>
      <c r="Q4" s="46"/>
    </row>
    <row r="5" spans="1:17" ht="53.25" customHeight="1" x14ac:dyDescent="0.25">
      <c r="A5" s="129"/>
      <c r="B5" s="133"/>
      <c r="C5" s="98" t="s">
        <v>46</v>
      </c>
      <c r="D5" s="27"/>
      <c r="E5" s="27"/>
      <c r="F5" s="27"/>
      <c r="G5" s="99">
        <v>100</v>
      </c>
      <c r="H5" s="67" t="s">
        <v>9</v>
      </c>
      <c r="I5" s="64"/>
      <c r="J5" s="25">
        <f t="shared" si="0"/>
        <v>0</v>
      </c>
      <c r="K5" s="26"/>
      <c r="L5" s="25"/>
      <c r="M5" s="68">
        <f t="shared" si="1"/>
        <v>0</v>
      </c>
      <c r="N5" s="59"/>
      <c r="O5" s="46"/>
      <c r="P5" s="46"/>
      <c r="Q5" s="46"/>
    </row>
    <row r="6" spans="1:17" ht="132" customHeight="1" x14ac:dyDescent="0.25">
      <c r="A6" s="69">
        <v>2</v>
      </c>
      <c r="B6" s="130" t="s">
        <v>48</v>
      </c>
      <c r="C6" s="131"/>
      <c r="D6" s="27"/>
      <c r="E6" s="27"/>
      <c r="F6" s="27"/>
      <c r="G6" s="99">
        <v>400</v>
      </c>
      <c r="H6" s="67" t="s">
        <v>35</v>
      </c>
      <c r="I6" s="64"/>
      <c r="J6" s="25">
        <f t="shared" si="0"/>
        <v>0</v>
      </c>
      <c r="K6" s="26"/>
      <c r="L6" s="25"/>
      <c r="M6" s="68">
        <f t="shared" si="1"/>
        <v>0</v>
      </c>
      <c r="N6" s="59"/>
      <c r="O6" s="46"/>
      <c r="P6" s="46"/>
      <c r="Q6" s="46"/>
    </row>
    <row r="7" spans="1:17" ht="74.25" customHeight="1" x14ac:dyDescent="0.25">
      <c r="A7" s="67">
        <v>3</v>
      </c>
      <c r="B7" s="134" t="s">
        <v>49</v>
      </c>
      <c r="C7" s="134"/>
      <c r="D7" s="27"/>
      <c r="E7" s="27"/>
      <c r="F7" s="27"/>
      <c r="G7" s="100">
        <v>300</v>
      </c>
      <c r="H7" s="67" t="s">
        <v>35</v>
      </c>
      <c r="I7" s="64"/>
      <c r="J7" s="25">
        <f t="shared" si="0"/>
        <v>0</v>
      </c>
      <c r="K7" s="26"/>
      <c r="L7" s="25"/>
      <c r="M7" s="68">
        <f t="shared" si="1"/>
        <v>0</v>
      </c>
      <c r="N7" s="59"/>
      <c r="O7" s="46"/>
      <c r="P7" s="46"/>
      <c r="Q7" s="46"/>
    </row>
    <row r="8" spans="1:17" ht="175.5" customHeight="1" x14ac:dyDescent="0.25">
      <c r="A8" s="67">
        <v>4</v>
      </c>
      <c r="B8" s="134" t="s">
        <v>52</v>
      </c>
      <c r="C8" s="134"/>
      <c r="D8" s="27"/>
      <c r="E8" s="27"/>
      <c r="F8" s="27"/>
      <c r="G8" s="100">
        <v>2000</v>
      </c>
      <c r="H8" s="67" t="s">
        <v>35</v>
      </c>
      <c r="I8" s="64"/>
      <c r="J8" s="25">
        <f t="shared" si="0"/>
        <v>0</v>
      </c>
      <c r="K8" s="26"/>
      <c r="L8" s="25"/>
      <c r="M8" s="68">
        <f t="shared" si="1"/>
        <v>0</v>
      </c>
      <c r="N8" s="59"/>
      <c r="O8" s="46"/>
      <c r="P8" s="46"/>
      <c r="Q8" s="46"/>
    </row>
    <row r="9" spans="1:17" ht="142.5" customHeight="1" x14ac:dyDescent="0.25">
      <c r="A9" s="67">
        <v>5</v>
      </c>
      <c r="B9" s="135" t="s">
        <v>50</v>
      </c>
      <c r="C9" s="135"/>
      <c r="D9" s="27"/>
      <c r="E9" s="27"/>
      <c r="F9" s="27"/>
      <c r="G9" s="100">
        <v>5000</v>
      </c>
      <c r="H9" s="67" t="s">
        <v>35</v>
      </c>
      <c r="I9" s="64"/>
      <c r="J9" s="25">
        <f t="shared" si="0"/>
        <v>0</v>
      </c>
      <c r="K9" s="26"/>
      <c r="L9" s="25"/>
      <c r="M9" s="68">
        <f t="shared" si="1"/>
        <v>0</v>
      </c>
      <c r="N9" s="59"/>
      <c r="O9" s="46"/>
      <c r="P9" s="46"/>
      <c r="Q9" s="46"/>
    </row>
    <row r="10" spans="1:17" ht="71.25" customHeight="1" x14ac:dyDescent="0.25">
      <c r="A10" s="67">
        <v>6</v>
      </c>
      <c r="B10" s="135" t="s">
        <v>53</v>
      </c>
      <c r="C10" s="135"/>
      <c r="D10" s="24"/>
      <c r="E10" s="24"/>
      <c r="F10" s="24"/>
      <c r="G10" s="100">
        <v>50</v>
      </c>
      <c r="H10" s="67" t="s">
        <v>35</v>
      </c>
      <c r="I10" s="64"/>
      <c r="J10" s="25">
        <f t="shared" ref="J10:J13" si="2">G10*I10</f>
        <v>0</v>
      </c>
      <c r="K10" s="26"/>
      <c r="L10" s="25"/>
      <c r="M10" s="68">
        <f t="shared" ref="M10:M13" si="3">J10+L10</f>
        <v>0</v>
      </c>
      <c r="N10" s="59"/>
      <c r="O10" s="46"/>
      <c r="P10" s="46"/>
      <c r="Q10" s="46"/>
    </row>
    <row r="11" spans="1:17" ht="128.25" customHeight="1" x14ac:dyDescent="0.25">
      <c r="A11" s="67">
        <v>7</v>
      </c>
      <c r="B11" s="135" t="s">
        <v>51</v>
      </c>
      <c r="C11" s="135"/>
      <c r="D11" s="24"/>
      <c r="E11" s="24"/>
      <c r="F11" s="24"/>
      <c r="G11" s="100">
        <v>300</v>
      </c>
      <c r="H11" s="67" t="s">
        <v>35</v>
      </c>
      <c r="I11" s="64"/>
      <c r="J11" s="25">
        <f t="shared" si="2"/>
        <v>0</v>
      </c>
      <c r="K11" s="26"/>
      <c r="L11" s="25"/>
      <c r="M11" s="68">
        <f t="shared" si="3"/>
        <v>0</v>
      </c>
      <c r="N11" s="59"/>
      <c r="O11" s="46"/>
      <c r="P11" s="46"/>
      <c r="Q11" s="46"/>
    </row>
    <row r="12" spans="1:17" ht="118.5" customHeight="1" x14ac:dyDescent="0.25">
      <c r="A12" s="67">
        <v>8</v>
      </c>
      <c r="B12" s="135" t="s">
        <v>54</v>
      </c>
      <c r="C12" s="135"/>
      <c r="D12" s="24"/>
      <c r="E12" s="24"/>
      <c r="F12" s="24"/>
      <c r="G12" s="100">
        <v>400</v>
      </c>
      <c r="H12" s="98" t="s">
        <v>35</v>
      </c>
      <c r="I12" s="64"/>
      <c r="J12" s="25">
        <f t="shared" si="2"/>
        <v>0</v>
      </c>
      <c r="K12" s="26"/>
      <c r="L12" s="25"/>
      <c r="M12" s="68">
        <f t="shared" si="3"/>
        <v>0</v>
      </c>
      <c r="N12" s="59"/>
      <c r="O12" s="46"/>
      <c r="P12" s="46"/>
      <c r="Q12" s="46"/>
    </row>
    <row r="13" spans="1:17" ht="115.5" customHeight="1" thickBot="1" x14ac:dyDescent="0.3">
      <c r="A13" s="67">
        <v>9</v>
      </c>
      <c r="B13" s="136" t="s">
        <v>55</v>
      </c>
      <c r="C13" s="136"/>
      <c r="D13" s="88"/>
      <c r="E13" s="88"/>
      <c r="F13" s="88"/>
      <c r="G13" s="102">
        <v>400</v>
      </c>
      <c r="H13" s="101" t="s">
        <v>35</v>
      </c>
      <c r="I13" s="64"/>
      <c r="J13" s="25">
        <f t="shared" si="2"/>
        <v>0</v>
      </c>
      <c r="K13" s="26"/>
      <c r="L13" s="25"/>
      <c r="M13" s="68">
        <f t="shared" si="3"/>
        <v>0</v>
      </c>
      <c r="N13" s="59"/>
      <c r="O13" s="46"/>
      <c r="P13" s="46"/>
      <c r="Q13" s="46"/>
    </row>
    <row r="14" spans="1:17" ht="18" customHeight="1" thickBot="1" x14ac:dyDescent="0.3">
      <c r="A14" s="119" t="s">
        <v>5</v>
      </c>
      <c r="B14" s="120"/>
      <c r="C14" s="120"/>
      <c r="D14" s="120"/>
      <c r="E14" s="120"/>
      <c r="F14" s="120"/>
      <c r="G14" s="120"/>
      <c r="H14" s="120"/>
      <c r="I14" s="120"/>
      <c r="J14" s="70">
        <f>SUM(J4:J13)</f>
        <v>0</v>
      </c>
      <c r="K14" s="71" t="s">
        <v>6</v>
      </c>
      <c r="L14" s="70">
        <f>SUM(L4:L13)</f>
        <v>0</v>
      </c>
      <c r="M14" s="72">
        <f>SUM(M4:M13)</f>
        <v>0</v>
      </c>
      <c r="N14" s="47"/>
      <c r="O14" s="47"/>
      <c r="P14" s="47"/>
      <c r="Q14" s="47"/>
    </row>
    <row r="15" spans="1:17" x14ac:dyDescent="0.25">
      <c r="L15" s="46"/>
      <c r="M15" s="46"/>
    </row>
    <row r="16" spans="1:17" x14ac:dyDescent="0.25">
      <c r="B16" s="117" t="s">
        <v>107</v>
      </c>
      <c r="C16" s="117"/>
      <c r="D16" s="117"/>
      <c r="E16" s="117"/>
      <c r="F16" s="117"/>
      <c r="G16" s="117"/>
      <c r="H16" s="117"/>
      <c r="I16" s="117"/>
    </row>
    <row r="17" spans="1:9" x14ac:dyDescent="0.25">
      <c r="A17" s="18"/>
      <c r="B17" s="117"/>
      <c r="C17" s="117"/>
      <c r="D17" s="117"/>
      <c r="E17" s="117"/>
      <c r="F17" s="117"/>
      <c r="G17" s="117"/>
      <c r="H17" s="117"/>
      <c r="I17" s="117"/>
    </row>
    <row r="18" spans="1:9" x14ac:dyDescent="0.25">
      <c r="A18" s="18"/>
      <c r="B18" s="117"/>
      <c r="C18" s="117"/>
      <c r="D18" s="117"/>
      <c r="E18" s="117"/>
      <c r="F18" s="117"/>
      <c r="G18" s="117"/>
      <c r="H18" s="117"/>
      <c r="I18" s="117"/>
    </row>
    <row r="19" spans="1:9" x14ac:dyDescent="0.25">
      <c r="A19" s="18"/>
      <c r="B19" s="117"/>
      <c r="C19" s="117"/>
      <c r="D19" s="117"/>
      <c r="E19" s="117"/>
      <c r="F19" s="117"/>
      <c r="G19" s="117"/>
      <c r="H19" s="117"/>
      <c r="I19" s="117"/>
    </row>
    <row r="20" spans="1:9" x14ac:dyDescent="0.25">
      <c r="A20" s="18"/>
      <c r="B20" s="117"/>
      <c r="C20" s="117"/>
      <c r="D20" s="117"/>
      <c r="E20" s="117"/>
      <c r="F20" s="117"/>
      <c r="G20" s="117"/>
      <c r="H20" s="117"/>
      <c r="I20" s="117"/>
    </row>
    <row r="21" spans="1:9" x14ac:dyDescent="0.25">
      <c r="A21" s="18"/>
      <c r="B21" s="117"/>
      <c r="C21" s="117"/>
      <c r="D21" s="117"/>
      <c r="E21" s="117"/>
      <c r="F21" s="117"/>
      <c r="G21" s="117"/>
      <c r="H21" s="117"/>
      <c r="I21" s="117"/>
    </row>
    <row r="22" spans="1:9" x14ac:dyDescent="0.25">
      <c r="A22" s="18"/>
      <c r="B22" s="117"/>
      <c r="C22" s="117"/>
      <c r="D22" s="117"/>
      <c r="E22" s="117"/>
      <c r="F22" s="117"/>
      <c r="G22" s="117"/>
      <c r="H22" s="117"/>
      <c r="I22" s="117"/>
    </row>
    <row r="23" spans="1:9" ht="60.75" customHeight="1" x14ac:dyDescent="0.25">
      <c r="A23" s="18"/>
      <c r="B23" s="117"/>
      <c r="C23" s="117"/>
      <c r="D23" s="117"/>
      <c r="E23" s="117"/>
      <c r="F23" s="117"/>
      <c r="G23" s="117"/>
      <c r="H23" s="117"/>
      <c r="I23" s="117"/>
    </row>
    <row r="24" spans="1:9" x14ac:dyDescent="0.25">
      <c r="C24" s="10"/>
    </row>
    <row r="25" spans="1:9" x14ac:dyDescent="0.25">
      <c r="C25" s="12"/>
    </row>
  </sheetData>
  <mergeCells count="15">
    <mergeCell ref="B16:I23"/>
    <mergeCell ref="A1:M1"/>
    <mergeCell ref="A14:I14"/>
    <mergeCell ref="B2:C2"/>
    <mergeCell ref="B3:C3"/>
    <mergeCell ref="A4:A5"/>
    <mergeCell ref="B6:C6"/>
    <mergeCell ref="B4:B5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9"/>
  <sheetViews>
    <sheetView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5" x14ac:dyDescent="0.25"/>
  <cols>
    <col min="1" max="1" width="4.42578125" style="2" customWidth="1"/>
    <col min="2" max="2" width="67.42578125" style="2" customWidth="1"/>
    <col min="3" max="3" width="12.42578125" style="1" customWidth="1"/>
    <col min="4" max="4" width="11.7109375" style="1" customWidth="1"/>
    <col min="5" max="5" width="10" style="1" customWidth="1"/>
    <col min="6" max="6" width="13.140625" style="1" customWidth="1"/>
    <col min="7" max="7" width="6.7109375" style="1" customWidth="1"/>
    <col min="8" max="8" width="6.85546875" style="1" customWidth="1"/>
    <col min="9" max="9" width="12.28515625" style="2" customWidth="1"/>
    <col min="10" max="10" width="12.42578125" style="1" customWidth="1"/>
    <col min="11" max="11" width="9.140625" style="2"/>
    <col min="12" max="12" width="11" style="2" customWidth="1"/>
    <col min="13" max="13" width="13" style="2" customWidth="1"/>
    <col min="14" max="16384" width="9.140625" style="1"/>
  </cols>
  <sheetData>
    <row r="1" spans="1:13" ht="33" customHeight="1" x14ac:dyDescent="0.25">
      <c r="A1" s="113" t="s">
        <v>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48" x14ac:dyDescent="0.25">
      <c r="A2" s="23" t="s">
        <v>0</v>
      </c>
      <c r="B2" s="146" t="s">
        <v>19</v>
      </c>
      <c r="C2" s="147"/>
      <c r="D2" s="23" t="s">
        <v>1</v>
      </c>
      <c r="E2" s="23" t="s">
        <v>11</v>
      </c>
      <c r="F2" s="23" t="s">
        <v>109</v>
      </c>
      <c r="G2" s="23" t="s">
        <v>2</v>
      </c>
      <c r="H2" s="23" t="s">
        <v>14</v>
      </c>
      <c r="I2" s="23" t="s">
        <v>17</v>
      </c>
      <c r="J2" s="23" t="s">
        <v>10</v>
      </c>
      <c r="K2" s="23" t="s">
        <v>3</v>
      </c>
      <c r="L2" s="23" t="s">
        <v>4</v>
      </c>
      <c r="M2" s="23" t="s">
        <v>7</v>
      </c>
    </row>
    <row r="3" spans="1:13" s="2" customFormat="1" ht="9.75" customHeight="1" thickBot="1" x14ac:dyDescent="0.3">
      <c r="A3" s="53">
        <v>1</v>
      </c>
      <c r="B3" s="148">
        <v>2</v>
      </c>
      <c r="C3" s="149"/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</row>
    <row r="4" spans="1:13" ht="48.75" customHeight="1" thickTop="1" thickBot="1" x14ac:dyDescent="0.3">
      <c r="A4" s="137">
        <v>1</v>
      </c>
      <c r="B4" s="144" t="s">
        <v>57</v>
      </c>
      <c r="C4" s="103" t="s">
        <v>58</v>
      </c>
      <c r="D4" s="48"/>
      <c r="E4" s="48"/>
      <c r="F4" s="48"/>
      <c r="G4" s="104">
        <v>700</v>
      </c>
      <c r="H4" s="48" t="s">
        <v>8</v>
      </c>
      <c r="I4" s="54"/>
      <c r="J4" s="50">
        <f t="shared" ref="J4:J7" si="0">G4*I4</f>
        <v>0</v>
      </c>
      <c r="K4" s="49"/>
      <c r="L4" s="50"/>
      <c r="M4" s="50">
        <f>J4+L4</f>
        <v>0</v>
      </c>
    </row>
    <row r="5" spans="1:13" ht="35.25" customHeight="1" thickTop="1" thickBot="1" x14ac:dyDescent="0.3">
      <c r="A5" s="137"/>
      <c r="B5" s="144"/>
      <c r="C5" s="145" t="s">
        <v>59</v>
      </c>
      <c r="D5" s="137"/>
      <c r="E5" s="137"/>
      <c r="F5" s="137"/>
      <c r="G5" s="139">
        <v>350</v>
      </c>
      <c r="H5" s="137" t="s">
        <v>8</v>
      </c>
      <c r="I5" s="140"/>
      <c r="J5" s="138">
        <f>G5*I5</f>
        <v>0</v>
      </c>
      <c r="K5" s="141"/>
      <c r="L5" s="138"/>
      <c r="M5" s="138">
        <f>J5+L5</f>
        <v>0</v>
      </c>
    </row>
    <row r="6" spans="1:13" ht="17.25" customHeight="1" thickTop="1" thickBot="1" x14ac:dyDescent="0.3">
      <c r="A6" s="137"/>
      <c r="B6" s="144"/>
      <c r="C6" s="145"/>
      <c r="D6" s="137"/>
      <c r="E6" s="137"/>
      <c r="F6" s="137"/>
      <c r="G6" s="139"/>
      <c r="H6" s="137"/>
      <c r="I6" s="140"/>
      <c r="J6" s="138"/>
      <c r="K6" s="141"/>
      <c r="L6" s="138"/>
      <c r="M6" s="138"/>
    </row>
    <row r="7" spans="1:13" ht="57.75" customHeight="1" thickTop="1" thickBot="1" x14ac:dyDescent="0.3">
      <c r="A7" s="137">
        <v>2</v>
      </c>
      <c r="B7" s="144" t="s">
        <v>60</v>
      </c>
      <c r="C7" s="103" t="s">
        <v>61</v>
      </c>
      <c r="D7" s="48"/>
      <c r="E7" s="48"/>
      <c r="F7" s="48"/>
      <c r="G7" s="104">
        <v>1000</v>
      </c>
      <c r="H7" s="48" t="s">
        <v>8</v>
      </c>
      <c r="I7" s="54"/>
      <c r="J7" s="50">
        <f t="shared" si="0"/>
        <v>0</v>
      </c>
      <c r="K7" s="49"/>
      <c r="L7" s="50"/>
      <c r="M7" s="50">
        <f t="shared" ref="M7:M16" si="1">J7+L7</f>
        <v>0</v>
      </c>
    </row>
    <row r="8" spans="1:13" ht="14.25" customHeight="1" thickTop="1" thickBot="1" x14ac:dyDescent="0.3">
      <c r="A8" s="137"/>
      <c r="B8" s="144"/>
      <c r="C8" s="145" t="s">
        <v>62</v>
      </c>
      <c r="D8" s="137"/>
      <c r="E8" s="137"/>
      <c r="F8" s="137"/>
      <c r="G8" s="139">
        <v>600</v>
      </c>
      <c r="H8" s="137" t="s">
        <v>8</v>
      </c>
      <c r="I8" s="140"/>
      <c r="J8" s="138">
        <f>G8*I8</f>
        <v>0</v>
      </c>
      <c r="K8" s="141"/>
      <c r="L8" s="138"/>
      <c r="M8" s="138">
        <f>J8+L8</f>
        <v>0</v>
      </c>
    </row>
    <row r="9" spans="1:13" ht="45.75" customHeight="1" thickTop="1" thickBot="1" x14ac:dyDescent="0.3">
      <c r="A9" s="137"/>
      <c r="B9" s="144"/>
      <c r="C9" s="145"/>
      <c r="D9" s="137"/>
      <c r="E9" s="137"/>
      <c r="F9" s="137"/>
      <c r="G9" s="139"/>
      <c r="H9" s="137"/>
      <c r="I9" s="140"/>
      <c r="J9" s="138"/>
      <c r="K9" s="141"/>
      <c r="L9" s="138"/>
      <c r="M9" s="138"/>
    </row>
    <row r="10" spans="1:13" ht="91.5" customHeight="1" thickTop="1" thickBot="1" x14ac:dyDescent="0.3">
      <c r="A10" s="83">
        <v>3</v>
      </c>
      <c r="B10" s="142" t="s">
        <v>63</v>
      </c>
      <c r="C10" s="143"/>
      <c r="D10" s="83"/>
      <c r="E10" s="83"/>
      <c r="F10" s="83"/>
      <c r="G10" s="104">
        <v>1000</v>
      </c>
      <c r="H10" s="83" t="s">
        <v>8</v>
      </c>
      <c r="I10" s="85"/>
      <c r="J10" s="84">
        <f t="shared" ref="J10:J16" si="2">G10*I10</f>
        <v>0</v>
      </c>
      <c r="K10" s="86"/>
      <c r="L10" s="84"/>
      <c r="M10" s="84">
        <f t="shared" ref="M10:M15" si="3">J10+L10</f>
        <v>0</v>
      </c>
    </row>
    <row r="11" spans="1:13" ht="76.5" customHeight="1" thickTop="1" thickBot="1" x14ac:dyDescent="0.3">
      <c r="A11" s="83">
        <v>4</v>
      </c>
      <c r="B11" s="142" t="s">
        <v>64</v>
      </c>
      <c r="C11" s="143"/>
      <c r="D11" s="83"/>
      <c r="E11" s="83"/>
      <c r="F11" s="83"/>
      <c r="G11" s="104">
        <v>300</v>
      </c>
      <c r="H11" s="83" t="s">
        <v>8</v>
      </c>
      <c r="I11" s="85"/>
      <c r="J11" s="84">
        <f t="shared" si="2"/>
        <v>0</v>
      </c>
      <c r="K11" s="86"/>
      <c r="L11" s="84"/>
      <c r="M11" s="84">
        <f t="shared" si="3"/>
        <v>0</v>
      </c>
    </row>
    <row r="12" spans="1:13" ht="84.75" customHeight="1" thickTop="1" thickBot="1" x14ac:dyDescent="0.3">
      <c r="A12" s="83">
        <v>5</v>
      </c>
      <c r="B12" s="142" t="s">
        <v>65</v>
      </c>
      <c r="C12" s="143"/>
      <c r="D12" s="83"/>
      <c r="E12" s="83"/>
      <c r="F12" s="83"/>
      <c r="G12" s="104">
        <v>50</v>
      </c>
      <c r="H12" s="83" t="s">
        <v>8</v>
      </c>
      <c r="I12" s="85"/>
      <c r="J12" s="84">
        <f t="shared" si="2"/>
        <v>0</v>
      </c>
      <c r="K12" s="86"/>
      <c r="L12" s="84"/>
      <c r="M12" s="84">
        <f t="shared" si="3"/>
        <v>0</v>
      </c>
    </row>
    <row r="13" spans="1:13" ht="92.25" customHeight="1" thickTop="1" thickBot="1" x14ac:dyDescent="0.3">
      <c r="A13" s="83">
        <v>6</v>
      </c>
      <c r="B13" s="142" t="s">
        <v>66</v>
      </c>
      <c r="C13" s="143"/>
      <c r="D13" s="83"/>
      <c r="E13" s="83"/>
      <c r="F13" s="83"/>
      <c r="G13" s="104">
        <v>50</v>
      </c>
      <c r="H13" s="83" t="s">
        <v>8</v>
      </c>
      <c r="I13" s="85"/>
      <c r="J13" s="84">
        <f t="shared" si="2"/>
        <v>0</v>
      </c>
      <c r="K13" s="86"/>
      <c r="L13" s="84"/>
      <c r="M13" s="84">
        <f t="shared" si="3"/>
        <v>0</v>
      </c>
    </row>
    <row r="14" spans="1:13" ht="123" customHeight="1" thickTop="1" thickBot="1" x14ac:dyDescent="0.3">
      <c r="A14" s="83">
        <v>7</v>
      </c>
      <c r="B14" s="142" t="s">
        <v>67</v>
      </c>
      <c r="C14" s="143"/>
      <c r="D14" s="83"/>
      <c r="E14" s="83"/>
      <c r="F14" s="83"/>
      <c r="G14" s="104">
        <v>50</v>
      </c>
      <c r="H14" s="83" t="s">
        <v>8</v>
      </c>
      <c r="I14" s="85"/>
      <c r="J14" s="84">
        <f t="shared" si="2"/>
        <v>0</v>
      </c>
      <c r="K14" s="86"/>
      <c r="L14" s="84"/>
      <c r="M14" s="84">
        <f t="shared" si="3"/>
        <v>0</v>
      </c>
    </row>
    <row r="15" spans="1:13" ht="84" customHeight="1" thickTop="1" thickBot="1" x14ac:dyDescent="0.3">
      <c r="A15" s="83">
        <v>8</v>
      </c>
      <c r="B15" s="142" t="s">
        <v>68</v>
      </c>
      <c r="C15" s="143"/>
      <c r="D15" s="83"/>
      <c r="E15" s="83"/>
      <c r="F15" s="83"/>
      <c r="G15" s="104">
        <v>200</v>
      </c>
      <c r="H15" s="83" t="s">
        <v>8</v>
      </c>
      <c r="I15" s="85"/>
      <c r="J15" s="84">
        <f t="shared" si="2"/>
        <v>0</v>
      </c>
      <c r="K15" s="86"/>
      <c r="L15" s="84"/>
      <c r="M15" s="84">
        <f t="shared" si="3"/>
        <v>0</v>
      </c>
    </row>
    <row r="16" spans="1:13" ht="100.5" customHeight="1" thickTop="1" thickBot="1" x14ac:dyDescent="0.3">
      <c r="A16" s="51">
        <v>9</v>
      </c>
      <c r="B16" s="144" t="s">
        <v>69</v>
      </c>
      <c r="C16" s="144"/>
      <c r="D16" s="51"/>
      <c r="E16" s="51"/>
      <c r="F16" s="51"/>
      <c r="G16" s="105">
        <v>600</v>
      </c>
      <c r="H16" s="51" t="s">
        <v>8</v>
      </c>
      <c r="I16" s="55"/>
      <c r="J16" s="56">
        <f t="shared" si="2"/>
        <v>0</v>
      </c>
      <c r="K16" s="57"/>
      <c r="L16" s="56"/>
      <c r="M16" s="56">
        <f t="shared" si="1"/>
        <v>0</v>
      </c>
    </row>
    <row r="17" spans="1:13" ht="17.25" customHeight="1" thickTop="1" thickBot="1" x14ac:dyDescent="0.3">
      <c r="A17" s="119" t="s">
        <v>5</v>
      </c>
      <c r="B17" s="120"/>
      <c r="C17" s="120"/>
      <c r="D17" s="120"/>
      <c r="E17" s="120"/>
      <c r="F17" s="120"/>
      <c r="G17" s="120"/>
      <c r="H17" s="120"/>
      <c r="I17" s="120"/>
      <c r="J17" s="70">
        <f>SUM(J4:J16)</f>
        <v>0</v>
      </c>
      <c r="K17" s="71" t="s">
        <v>6</v>
      </c>
      <c r="L17" s="70">
        <f>SUM(L4:L16)</f>
        <v>0</v>
      </c>
      <c r="M17" s="72">
        <f>SUM(M4:M16)</f>
        <v>0</v>
      </c>
    </row>
    <row r="18" spans="1:13" ht="15" customHeight="1" x14ac:dyDescent="0.25">
      <c r="B18" s="117" t="s">
        <v>70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</row>
    <row r="19" spans="1:13" x14ac:dyDescent="0.25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5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x14ac:dyDescent="0.25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x14ac:dyDescent="0.25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 x14ac:dyDescent="0.25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13" ht="9.75" customHeight="1" x14ac:dyDescent="0.25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idden="1" x14ac:dyDescent="0.25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9" hidden="1" customHeight="1" x14ac:dyDescent="0.25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hidden="1" x14ac:dyDescent="0.25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3" hidden="1" x14ac:dyDescent="0.25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3" ht="30" customHeight="1" x14ac:dyDescent="0.2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</sheetData>
  <mergeCells count="38">
    <mergeCell ref="A4:A6"/>
    <mergeCell ref="B4:B6"/>
    <mergeCell ref="C5:C6"/>
    <mergeCell ref="A1:M1"/>
    <mergeCell ref="B2:C2"/>
    <mergeCell ref="B3:C3"/>
    <mergeCell ref="L5:L6"/>
    <mergeCell ref="M5:M6"/>
    <mergeCell ref="D5:D6"/>
    <mergeCell ref="E5:E6"/>
    <mergeCell ref="F5:F6"/>
    <mergeCell ref="G5:G6"/>
    <mergeCell ref="H5:H6"/>
    <mergeCell ref="I5:I6"/>
    <mergeCell ref="J5:J6"/>
    <mergeCell ref="K5:K6"/>
    <mergeCell ref="B13:C13"/>
    <mergeCell ref="B16:C16"/>
    <mergeCell ref="B7:B9"/>
    <mergeCell ref="C8:C9"/>
    <mergeCell ref="D8:D9"/>
    <mergeCell ref="B12:C12"/>
    <mergeCell ref="E8:E9"/>
    <mergeCell ref="B18:M29"/>
    <mergeCell ref="L8:L9"/>
    <mergeCell ref="M8:M9"/>
    <mergeCell ref="A7:A9"/>
    <mergeCell ref="G8:G9"/>
    <mergeCell ref="H8:H9"/>
    <mergeCell ref="I8:I9"/>
    <mergeCell ref="J8:J9"/>
    <mergeCell ref="K8:K9"/>
    <mergeCell ref="A17:I17"/>
    <mergeCell ref="F8:F9"/>
    <mergeCell ref="B11:C11"/>
    <mergeCell ref="B14:C14"/>
    <mergeCell ref="B15:C15"/>
    <mergeCell ref="B10:C10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5" sqref="O5"/>
    </sheetView>
  </sheetViews>
  <sheetFormatPr defaultRowHeight="15" x14ac:dyDescent="0.25"/>
  <cols>
    <col min="1" max="1" width="4.42578125" style="2" customWidth="1"/>
    <col min="2" max="2" width="58.5703125" style="1" customWidth="1"/>
    <col min="3" max="3" width="15.42578125" style="1" customWidth="1"/>
    <col min="4" max="4" width="10" style="1" customWidth="1"/>
    <col min="5" max="5" width="13.140625" style="1" customWidth="1"/>
    <col min="6" max="6" width="9.140625" style="1"/>
    <col min="7" max="7" width="7" style="1" customWidth="1"/>
    <col min="8" max="8" width="7.7109375" style="2" customWidth="1"/>
    <col min="9" max="9" width="10.85546875" style="1" customWidth="1"/>
    <col min="10" max="10" width="12.28515625" style="2" customWidth="1"/>
    <col min="11" max="11" width="9.140625" style="2"/>
    <col min="12" max="12" width="12.140625" style="2" customWidth="1"/>
    <col min="13" max="13" width="11.5703125" style="1" customWidth="1"/>
    <col min="14" max="16384" width="9.140625" style="1"/>
  </cols>
  <sheetData>
    <row r="1" spans="1:14" ht="55.5" customHeight="1" x14ac:dyDescent="0.25">
      <c r="A1" s="150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4" ht="48" x14ac:dyDescent="0.25">
      <c r="A2" s="23" t="s">
        <v>0</v>
      </c>
      <c r="B2" s="146" t="s">
        <v>19</v>
      </c>
      <c r="C2" s="147"/>
      <c r="D2" s="23" t="s">
        <v>1</v>
      </c>
      <c r="E2" s="23" t="s">
        <v>11</v>
      </c>
      <c r="F2" s="23" t="s">
        <v>109</v>
      </c>
      <c r="G2" s="23" t="s">
        <v>2</v>
      </c>
      <c r="H2" s="23" t="s">
        <v>14</v>
      </c>
      <c r="I2" s="23" t="s">
        <v>17</v>
      </c>
      <c r="J2" s="23" t="s">
        <v>10</v>
      </c>
      <c r="K2" s="23" t="s">
        <v>3</v>
      </c>
      <c r="L2" s="23" t="s">
        <v>4</v>
      </c>
      <c r="M2" s="23" t="s">
        <v>7</v>
      </c>
      <c r="N2" s="28"/>
    </row>
    <row r="3" spans="1:14" s="2" customFormat="1" ht="9.75" customHeight="1" x14ac:dyDescent="0.25">
      <c r="A3" s="3">
        <v>1</v>
      </c>
      <c r="B3" s="154">
        <v>2</v>
      </c>
      <c r="C3" s="155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4" ht="45.75" customHeight="1" x14ac:dyDescent="0.25">
      <c r="A4" s="156">
        <v>1</v>
      </c>
      <c r="B4" s="158" t="s">
        <v>74</v>
      </c>
      <c r="C4" s="97" t="s">
        <v>61</v>
      </c>
      <c r="D4" s="24"/>
      <c r="E4" s="24"/>
      <c r="F4" s="24"/>
      <c r="G4" s="109">
        <v>100</v>
      </c>
      <c r="H4" s="24" t="s">
        <v>8</v>
      </c>
      <c r="I4" s="38"/>
      <c r="J4" s="25">
        <f t="shared" ref="J4:J10" si="0">G4*I4</f>
        <v>0</v>
      </c>
      <c r="K4" s="26"/>
      <c r="L4" s="25"/>
      <c r="M4" s="25">
        <f>J4+L4</f>
        <v>0</v>
      </c>
    </row>
    <row r="5" spans="1:14" ht="36" customHeight="1" x14ac:dyDescent="0.25">
      <c r="A5" s="157"/>
      <c r="B5" s="159"/>
      <c r="C5" s="97" t="s">
        <v>72</v>
      </c>
      <c r="D5" s="24"/>
      <c r="E5" s="24"/>
      <c r="F5" s="24"/>
      <c r="G5" s="109">
        <v>200</v>
      </c>
      <c r="H5" s="24" t="s">
        <v>8</v>
      </c>
      <c r="I5" s="38"/>
      <c r="J5" s="25">
        <f t="shared" si="0"/>
        <v>0</v>
      </c>
      <c r="K5" s="26"/>
      <c r="L5" s="25"/>
      <c r="M5" s="25">
        <f t="shared" ref="M5:M10" si="1">J5+L5</f>
        <v>0</v>
      </c>
    </row>
    <row r="6" spans="1:14" ht="34.5" customHeight="1" x14ac:dyDescent="0.25">
      <c r="A6" s="157"/>
      <c r="B6" s="159"/>
      <c r="C6" s="106" t="s">
        <v>73</v>
      </c>
      <c r="D6" s="75"/>
      <c r="E6" s="75"/>
      <c r="F6" s="75"/>
      <c r="G6" s="109">
        <v>300</v>
      </c>
      <c r="H6" s="75" t="s">
        <v>8</v>
      </c>
      <c r="I6" s="38"/>
      <c r="J6" s="74">
        <f t="shared" si="0"/>
        <v>0</v>
      </c>
      <c r="K6" s="73"/>
      <c r="L6" s="74"/>
      <c r="M6" s="74">
        <f t="shared" si="1"/>
        <v>0</v>
      </c>
    </row>
    <row r="7" spans="1:14" ht="30" customHeight="1" x14ac:dyDescent="0.25">
      <c r="A7" s="75">
        <v>2</v>
      </c>
      <c r="B7" s="152" t="s">
        <v>75</v>
      </c>
      <c r="C7" s="153"/>
      <c r="D7" s="81"/>
      <c r="E7" s="81"/>
      <c r="F7" s="81"/>
      <c r="G7" s="110">
        <v>50</v>
      </c>
      <c r="H7" s="81" t="s">
        <v>35</v>
      </c>
      <c r="I7" s="87"/>
      <c r="J7" s="74">
        <f t="shared" si="0"/>
        <v>0</v>
      </c>
      <c r="K7" s="80"/>
      <c r="L7" s="74"/>
      <c r="M7" s="74">
        <f t="shared" si="1"/>
        <v>0</v>
      </c>
    </row>
    <row r="8" spans="1:14" ht="30" customHeight="1" x14ac:dyDescent="0.25">
      <c r="A8" s="75">
        <v>3</v>
      </c>
      <c r="B8" s="152" t="s">
        <v>76</v>
      </c>
      <c r="C8" s="153"/>
      <c r="D8" s="81"/>
      <c r="E8" s="81"/>
      <c r="F8" s="81"/>
      <c r="G8" s="110">
        <v>700</v>
      </c>
      <c r="H8" s="81" t="s">
        <v>35</v>
      </c>
      <c r="I8" s="87"/>
      <c r="J8" s="79">
        <f t="shared" si="0"/>
        <v>0</v>
      </c>
      <c r="K8" s="80"/>
      <c r="L8" s="79"/>
      <c r="M8" s="79">
        <f t="shared" si="1"/>
        <v>0</v>
      </c>
    </row>
    <row r="9" spans="1:14" ht="94.5" customHeight="1" x14ac:dyDescent="0.25">
      <c r="A9" s="82">
        <v>4</v>
      </c>
      <c r="B9" s="152" t="s">
        <v>77</v>
      </c>
      <c r="C9" s="153"/>
      <c r="D9" s="81"/>
      <c r="E9" s="81"/>
      <c r="F9" s="81"/>
      <c r="G9" s="110">
        <v>50</v>
      </c>
      <c r="H9" s="81" t="s">
        <v>35</v>
      </c>
      <c r="I9" s="87"/>
      <c r="J9" s="79">
        <f t="shared" si="0"/>
        <v>0</v>
      </c>
      <c r="K9" s="80"/>
      <c r="L9" s="79"/>
      <c r="M9" s="79">
        <f t="shared" si="1"/>
        <v>0</v>
      </c>
    </row>
    <row r="10" spans="1:14" ht="42.75" customHeight="1" thickBot="1" x14ac:dyDescent="0.3">
      <c r="A10" s="82">
        <v>5</v>
      </c>
      <c r="B10" s="107" t="s">
        <v>78</v>
      </c>
      <c r="C10" s="108"/>
      <c r="D10" s="81"/>
      <c r="E10" s="81"/>
      <c r="F10" s="81"/>
      <c r="G10" s="110">
        <v>200</v>
      </c>
      <c r="H10" s="81" t="s">
        <v>8</v>
      </c>
      <c r="I10" s="87"/>
      <c r="J10" s="79">
        <f t="shared" si="0"/>
        <v>0</v>
      </c>
      <c r="K10" s="80"/>
      <c r="L10" s="79"/>
      <c r="M10" s="79">
        <f t="shared" si="1"/>
        <v>0</v>
      </c>
    </row>
    <row r="11" spans="1:14" ht="17.25" customHeight="1" thickBot="1" x14ac:dyDescent="0.3">
      <c r="A11" s="119" t="s">
        <v>5</v>
      </c>
      <c r="B11" s="120"/>
      <c r="C11" s="120"/>
      <c r="D11" s="120"/>
      <c r="E11" s="120"/>
      <c r="F11" s="120"/>
      <c r="G11" s="120"/>
      <c r="H11" s="120"/>
      <c r="I11" s="120"/>
      <c r="J11" s="70">
        <f>SUM(J4:J10)</f>
        <v>0</v>
      </c>
      <c r="K11" s="71" t="s">
        <v>6</v>
      </c>
      <c r="L11" s="70">
        <f t="shared" ref="L11" si="2">J11*0.08</f>
        <v>0</v>
      </c>
      <c r="M11" s="72">
        <f>SUM(M4:M10)</f>
        <v>0</v>
      </c>
    </row>
    <row r="13" spans="1:14" x14ac:dyDescent="0.25">
      <c r="B13" s="117" t="s">
        <v>79</v>
      </c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4" x14ac:dyDescent="0.25">
      <c r="B14" s="117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4" x14ac:dyDescent="0.25"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4" x14ac:dyDescent="0.25"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2:1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2:11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2:11" x14ac:dyDescent="0.25"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2:11" x14ac:dyDescent="0.25"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2:11" x14ac:dyDescent="0.25"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</sheetData>
  <mergeCells count="10">
    <mergeCell ref="A1:M1"/>
    <mergeCell ref="B8:C8"/>
    <mergeCell ref="B9:C9"/>
    <mergeCell ref="B13:K21"/>
    <mergeCell ref="B2:C2"/>
    <mergeCell ref="B3:C3"/>
    <mergeCell ref="A11:I11"/>
    <mergeCell ref="A4:A6"/>
    <mergeCell ref="B4:B6"/>
    <mergeCell ref="B7:C7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4.42578125" style="2" customWidth="1"/>
    <col min="2" max="2" width="66.140625" style="1" customWidth="1"/>
    <col min="3" max="3" width="11.7109375" style="1" customWidth="1"/>
    <col min="4" max="4" width="10" style="1" customWidth="1"/>
    <col min="5" max="5" width="11.85546875" style="1" customWidth="1"/>
    <col min="6" max="6" width="6.5703125" style="1" customWidth="1"/>
    <col min="7" max="7" width="9.140625" style="1"/>
    <col min="8" max="8" width="9.85546875" style="2" customWidth="1"/>
    <col min="9" max="9" width="11.85546875" style="1" customWidth="1"/>
    <col min="10" max="10" width="9.140625" style="2"/>
    <col min="11" max="11" width="10.5703125" style="2" customWidth="1"/>
    <col min="12" max="12" width="12.140625" style="2" customWidth="1"/>
    <col min="13" max="16384" width="9.140625" style="1"/>
  </cols>
  <sheetData>
    <row r="1" spans="1:12" ht="37.5" customHeight="1" x14ac:dyDescent="0.25">
      <c r="A1" s="113" t="s">
        <v>80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48" x14ac:dyDescent="0.25">
      <c r="A2" s="23" t="s">
        <v>0</v>
      </c>
      <c r="B2" s="23" t="s">
        <v>19</v>
      </c>
      <c r="C2" s="23" t="s">
        <v>1</v>
      </c>
      <c r="D2" s="23" t="s">
        <v>11</v>
      </c>
      <c r="E2" s="23" t="s">
        <v>109</v>
      </c>
      <c r="F2" s="23" t="s">
        <v>2</v>
      </c>
      <c r="G2" s="23" t="s">
        <v>14</v>
      </c>
      <c r="H2" s="23" t="s">
        <v>17</v>
      </c>
      <c r="I2" s="23" t="s">
        <v>10</v>
      </c>
      <c r="J2" s="23" t="s">
        <v>3</v>
      </c>
      <c r="K2" s="23" t="s">
        <v>4</v>
      </c>
      <c r="L2" s="23" t="s">
        <v>7</v>
      </c>
    </row>
    <row r="3" spans="1:12" s="2" customFormat="1" ht="15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117.75" customHeight="1" x14ac:dyDescent="0.25">
      <c r="A4" s="7">
        <v>1</v>
      </c>
      <c r="B4" s="89" t="s">
        <v>81</v>
      </c>
      <c r="C4" s="27"/>
      <c r="D4" s="27"/>
      <c r="E4" s="27"/>
      <c r="F4" s="96">
        <v>720</v>
      </c>
      <c r="G4" s="24" t="s">
        <v>35</v>
      </c>
      <c r="H4" s="42"/>
      <c r="I4" s="25">
        <f>F4*H4</f>
        <v>0</v>
      </c>
      <c r="J4" s="26"/>
      <c r="K4" s="25"/>
      <c r="L4" s="25">
        <f>I4+K4</f>
        <v>0</v>
      </c>
    </row>
    <row r="5" spans="1:12" ht="95.25" customHeight="1" x14ac:dyDescent="0.25">
      <c r="A5" s="7">
        <v>2</v>
      </c>
      <c r="B5" s="89" t="s">
        <v>82</v>
      </c>
      <c r="C5" s="27"/>
      <c r="D5" s="27"/>
      <c r="E5" s="27"/>
      <c r="F5" s="96">
        <v>90</v>
      </c>
      <c r="G5" s="24" t="s">
        <v>35</v>
      </c>
      <c r="H5" s="42"/>
      <c r="I5" s="25">
        <f>F5*H5</f>
        <v>0</v>
      </c>
      <c r="J5" s="26"/>
      <c r="K5" s="25"/>
      <c r="L5" s="25">
        <f>I5+K5</f>
        <v>0</v>
      </c>
    </row>
    <row r="6" spans="1:12" ht="95.25" customHeight="1" thickBot="1" x14ac:dyDescent="0.3">
      <c r="A6" s="7">
        <v>3</v>
      </c>
      <c r="B6" s="89" t="s">
        <v>83</v>
      </c>
      <c r="C6" s="27"/>
      <c r="D6" s="27"/>
      <c r="E6" s="27"/>
      <c r="F6" s="96">
        <v>75</v>
      </c>
      <c r="G6" s="24" t="s">
        <v>35</v>
      </c>
      <c r="H6" s="42"/>
      <c r="I6" s="25">
        <f>F6*H6</f>
        <v>0</v>
      </c>
      <c r="J6" s="26"/>
      <c r="K6" s="25"/>
      <c r="L6" s="25">
        <f>I6+K6</f>
        <v>0</v>
      </c>
    </row>
    <row r="7" spans="1:12" ht="18" customHeight="1" thickBot="1" x14ac:dyDescent="0.3">
      <c r="A7" s="114" t="s">
        <v>5</v>
      </c>
      <c r="B7" s="115"/>
      <c r="C7" s="115"/>
      <c r="D7" s="115"/>
      <c r="E7" s="115"/>
      <c r="F7" s="115"/>
      <c r="G7" s="115"/>
      <c r="H7" s="116"/>
      <c r="I7" s="76">
        <f>SUM(I4:I6)</f>
        <v>0</v>
      </c>
      <c r="J7" s="77" t="s">
        <v>6</v>
      </c>
      <c r="K7" s="76">
        <f t="shared" ref="K7" si="0">I7*0.08</f>
        <v>0</v>
      </c>
      <c r="L7" s="78">
        <f>SUM(L4:L6)</f>
        <v>0</v>
      </c>
    </row>
    <row r="9" spans="1:12" ht="15" customHeight="1" x14ac:dyDescent="0.25">
      <c r="B9" s="117" t="s">
        <v>84</v>
      </c>
      <c r="C9" s="117"/>
      <c r="D9" s="117"/>
      <c r="E9" s="117"/>
      <c r="F9" s="117"/>
      <c r="G9" s="117"/>
      <c r="H9" s="117"/>
      <c r="I9" s="117"/>
      <c r="J9" s="117"/>
    </row>
    <row r="10" spans="1:12" x14ac:dyDescent="0.25">
      <c r="A10" s="18"/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2" x14ac:dyDescent="0.25">
      <c r="A11" s="18"/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12" x14ac:dyDescent="0.25">
      <c r="A12" s="18"/>
      <c r="B12" s="117"/>
      <c r="C12" s="117"/>
      <c r="D12" s="117"/>
      <c r="E12" s="117"/>
      <c r="F12" s="117"/>
      <c r="G12" s="117"/>
      <c r="H12" s="117"/>
      <c r="I12" s="117"/>
      <c r="J12" s="117"/>
    </row>
    <row r="13" spans="1:12" x14ac:dyDescent="0.25">
      <c r="A13" s="18"/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2" ht="63" customHeight="1" x14ac:dyDescent="0.25">
      <c r="A14" s="18"/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12" x14ac:dyDescent="0.25">
      <c r="A15" s="18"/>
      <c r="B15" s="12"/>
    </row>
    <row r="16" spans="1:12" x14ac:dyDescent="0.25">
      <c r="A16" s="18"/>
      <c r="B16" s="10"/>
    </row>
    <row r="17" spans="2:2" x14ac:dyDescent="0.25">
      <c r="B17" s="10"/>
    </row>
    <row r="18" spans="2:2" x14ac:dyDescent="0.25">
      <c r="B18" s="12"/>
    </row>
  </sheetData>
  <mergeCells count="3">
    <mergeCell ref="A1:L1"/>
    <mergeCell ref="A7:H7"/>
    <mergeCell ref="B9:J14"/>
  </mergeCells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103"/>
  <sheetViews>
    <sheetView zoomScaleNormal="100" workbookViewId="0">
      <selection activeCell="G5" sqref="G5"/>
    </sheetView>
  </sheetViews>
  <sheetFormatPr defaultRowHeight="15" x14ac:dyDescent="0.25"/>
  <cols>
    <col min="1" max="1" width="4.28515625" customWidth="1"/>
    <col min="2" max="2" width="55.5703125" customWidth="1"/>
    <col min="3" max="3" width="11.5703125" customWidth="1"/>
    <col min="4" max="4" width="11" customWidth="1"/>
    <col min="5" max="5" width="12.140625" customWidth="1"/>
    <col min="6" max="6" width="7.140625" customWidth="1"/>
    <col min="7" max="7" width="6.42578125" customWidth="1"/>
    <col min="9" max="9" width="12.140625" customWidth="1"/>
    <col min="11" max="11" width="9.140625" customWidth="1"/>
    <col min="12" max="12" width="11.5703125" customWidth="1"/>
  </cols>
  <sheetData>
    <row r="2" spans="1:12" ht="28.5" customHeight="1" x14ac:dyDescent="0.25">
      <c r="A2" s="113" t="s">
        <v>85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48" x14ac:dyDescent="0.25">
      <c r="A3" s="23" t="s">
        <v>0</v>
      </c>
      <c r="B3" s="23" t="s">
        <v>19</v>
      </c>
      <c r="C3" s="23" t="s">
        <v>1</v>
      </c>
      <c r="D3" s="23" t="s">
        <v>11</v>
      </c>
      <c r="E3" s="23" t="s">
        <v>109</v>
      </c>
      <c r="F3" s="23" t="s">
        <v>2</v>
      </c>
      <c r="G3" s="23" t="s">
        <v>14</v>
      </c>
      <c r="H3" s="23" t="s">
        <v>17</v>
      </c>
      <c r="I3" s="23" t="s">
        <v>10</v>
      </c>
      <c r="J3" s="23" t="s">
        <v>3</v>
      </c>
      <c r="K3" s="23" t="s">
        <v>4</v>
      </c>
      <c r="L3" s="23" t="s">
        <v>7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 ht="144.75" customHeight="1" x14ac:dyDescent="0.25">
      <c r="A5" s="7">
        <v>1</v>
      </c>
      <c r="B5" s="89" t="s">
        <v>86</v>
      </c>
      <c r="C5" s="4"/>
      <c r="D5" s="4"/>
      <c r="E5" s="4"/>
      <c r="F5" s="91">
        <v>800</v>
      </c>
      <c r="G5" s="5" t="s">
        <v>35</v>
      </c>
      <c r="H5" s="36"/>
      <c r="I5" s="14">
        <f>F5*H5</f>
        <v>0</v>
      </c>
      <c r="J5" s="6"/>
      <c r="K5" s="14"/>
      <c r="L5" s="14">
        <f>I5+K5</f>
        <v>0</v>
      </c>
    </row>
    <row r="6" spans="1:12" ht="117" customHeight="1" x14ac:dyDescent="0.25">
      <c r="A6" s="7">
        <v>2</v>
      </c>
      <c r="B6" s="89" t="s">
        <v>87</v>
      </c>
      <c r="C6" s="4"/>
      <c r="D6" s="4"/>
      <c r="E6" s="4"/>
      <c r="F6" s="91">
        <v>500</v>
      </c>
      <c r="G6" s="5" t="s">
        <v>35</v>
      </c>
      <c r="H6" s="36"/>
      <c r="I6" s="14">
        <f t="shared" ref="I6:I11" si="0">F6*H6</f>
        <v>0</v>
      </c>
      <c r="J6" s="6"/>
      <c r="K6" s="14"/>
      <c r="L6" s="14">
        <f t="shared" ref="L6:L11" si="1">I6+K6</f>
        <v>0</v>
      </c>
    </row>
    <row r="7" spans="1:12" ht="106.5" customHeight="1" x14ac:dyDescent="0.25">
      <c r="A7" s="7">
        <v>3</v>
      </c>
      <c r="B7" s="89" t="s">
        <v>88</v>
      </c>
      <c r="C7" s="4"/>
      <c r="D7" s="4"/>
      <c r="E7" s="4"/>
      <c r="F7" s="91">
        <v>400</v>
      </c>
      <c r="G7" s="5" t="s">
        <v>35</v>
      </c>
      <c r="H7" s="36"/>
      <c r="I7" s="14">
        <f>F7*H7</f>
        <v>0</v>
      </c>
      <c r="J7" s="6"/>
      <c r="K7" s="14"/>
      <c r="L7" s="14">
        <f>I7+K7</f>
        <v>0</v>
      </c>
    </row>
    <row r="8" spans="1:12" ht="105" customHeight="1" x14ac:dyDescent="0.25">
      <c r="A8" s="7">
        <v>4</v>
      </c>
      <c r="B8" s="89" t="s">
        <v>89</v>
      </c>
      <c r="C8" s="4"/>
      <c r="D8" s="4"/>
      <c r="E8" s="4"/>
      <c r="F8" s="91">
        <v>50</v>
      </c>
      <c r="G8" s="5" t="s">
        <v>35</v>
      </c>
      <c r="H8" s="36"/>
      <c r="I8" s="14">
        <f>F8*H8</f>
        <v>0</v>
      </c>
      <c r="J8" s="6"/>
      <c r="K8" s="14"/>
      <c r="L8" s="14">
        <f t="shared" si="1"/>
        <v>0</v>
      </c>
    </row>
    <row r="9" spans="1:12" ht="119.25" customHeight="1" x14ac:dyDescent="0.25">
      <c r="A9" s="7">
        <v>5</v>
      </c>
      <c r="B9" s="89" t="s">
        <v>90</v>
      </c>
      <c r="C9" s="4"/>
      <c r="D9" s="4"/>
      <c r="E9" s="4"/>
      <c r="F9" s="91">
        <v>2000</v>
      </c>
      <c r="G9" s="5" t="s">
        <v>91</v>
      </c>
      <c r="H9" s="36"/>
      <c r="I9" s="14">
        <f t="shared" si="0"/>
        <v>0</v>
      </c>
      <c r="J9" s="6"/>
      <c r="K9" s="14"/>
      <c r="L9" s="14">
        <f t="shared" si="1"/>
        <v>0</v>
      </c>
    </row>
    <row r="10" spans="1:12" ht="131.25" customHeight="1" x14ac:dyDescent="0.25">
      <c r="A10" s="7">
        <v>6</v>
      </c>
      <c r="B10" s="89" t="s">
        <v>106</v>
      </c>
      <c r="C10" s="4"/>
      <c r="D10" s="4"/>
      <c r="E10" s="4"/>
      <c r="F10" s="91">
        <v>200</v>
      </c>
      <c r="G10" s="5" t="s">
        <v>35</v>
      </c>
      <c r="H10" s="36"/>
      <c r="I10" s="14">
        <f t="shared" si="0"/>
        <v>0</v>
      </c>
      <c r="J10" s="6"/>
      <c r="K10" s="14"/>
      <c r="L10" s="14">
        <f t="shared" si="1"/>
        <v>0</v>
      </c>
    </row>
    <row r="11" spans="1:12" ht="109.5" customHeight="1" thickBot="1" x14ac:dyDescent="0.3">
      <c r="A11" s="7">
        <v>7</v>
      </c>
      <c r="B11" s="89" t="s">
        <v>92</v>
      </c>
      <c r="C11" s="4"/>
      <c r="D11" s="4"/>
      <c r="E11" s="4"/>
      <c r="F11" s="91">
        <v>800</v>
      </c>
      <c r="G11" s="5" t="s">
        <v>35</v>
      </c>
      <c r="H11" s="36"/>
      <c r="I11" s="14">
        <f t="shared" si="0"/>
        <v>0</v>
      </c>
      <c r="J11" s="6"/>
      <c r="K11" s="14"/>
      <c r="L11" s="14">
        <f t="shared" si="1"/>
        <v>0</v>
      </c>
    </row>
    <row r="12" spans="1:12" ht="18" customHeight="1" thickBot="1" x14ac:dyDescent="0.3">
      <c r="A12" s="114" t="s">
        <v>5</v>
      </c>
      <c r="B12" s="115"/>
      <c r="C12" s="115"/>
      <c r="D12" s="115"/>
      <c r="E12" s="115"/>
      <c r="F12" s="115"/>
      <c r="G12" s="115"/>
      <c r="H12" s="116"/>
      <c r="I12" s="76">
        <f>SUM(I5:I11)</f>
        <v>0</v>
      </c>
      <c r="J12" s="77" t="s">
        <v>6</v>
      </c>
      <c r="K12" s="76">
        <f>SUM(K5:K11)</f>
        <v>0</v>
      </c>
      <c r="L12" s="78">
        <f>SUM(L5:L11)</f>
        <v>0</v>
      </c>
    </row>
    <row r="13" spans="1:12" x14ac:dyDescent="0.25">
      <c r="A13" s="2"/>
      <c r="B13" s="1"/>
      <c r="C13" s="1"/>
      <c r="D13" s="1"/>
      <c r="E13" s="1"/>
      <c r="F13" s="1"/>
      <c r="G13" s="1"/>
      <c r="H13" s="2"/>
      <c r="I13" s="1"/>
      <c r="J13" s="2"/>
      <c r="K13" s="2"/>
      <c r="L13" s="2"/>
    </row>
    <row r="14" spans="1:12" ht="171.75" customHeight="1" x14ac:dyDescent="0.25">
      <c r="B14" s="160" t="s">
        <v>108</v>
      </c>
      <c r="C14" s="160"/>
      <c r="D14" s="160"/>
      <c r="E14" s="160"/>
      <c r="F14" s="160"/>
      <c r="G14" s="160"/>
      <c r="H14" s="160"/>
      <c r="I14" s="160"/>
      <c r="J14" s="160"/>
    </row>
    <row r="103" spans="13:13" x14ac:dyDescent="0.25">
      <c r="M103" s="58">
        <f>SUM(M4:M102)</f>
        <v>0</v>
      </c>
    </row>
  </sheetData>
  <mergeCells count="3">
    <mergeCell ref="A2:L2"/>
    <mergeCell ref="A12:H12"/>
    <mergeCell ref="B14:J14"/>
  </mergeCells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8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RowHeight="15" x14ac:dyDescent="0.25"/>
  <cols>
    <col min="1" max="1" width="4.42578125" style="2" customWidth="1"/>
    <col min="2" max="2" width="64" style="1" customWidth="1"/>
    <col min="3" max="3" width="11.7109375" style="1" customWidth="1"/>
    <col min="4" max="4" width="10" style="1" customWidth="1"/>
    <col min="5" max="5" width="13.140625" style="1" customWidth="1"/>
    <col min="6" max="6" width="8" style="1" customWidth="1"/>
    <col min="7" max="7" width="9.140625" style="1"/>
    <col min="8" max="8" width="9.42578125" style="2" customWidth="1"/>
    <col min="9" max="9" width="10.85546875" style="1" customWidth="1"/>
    <col min="10" max="10" width="9.140625" style="2"/>
    <col min="11" max="11" width="10.85546875" style="2" customWidth="1"/>
    <col min="12" max="12" width="12.140625" style="2" customWidth="1"/>
    <col min="13" max="16384" width="9.140625" style="1"/>
  </cols>
  <sheetData>
    <row r="1" spans="1:12" ht="34.5" customHeight="1" x14ac:dyDescent="0.25">
      <c r="A1" s="113" t="s">
        <v>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48" x14ac:dyDescent="0.25">
      <c r="A2" s="23" t="s">
        <v>0</v>
      </c>
      <c r="B2" s="23" t="s">
        <v>19</v>
      </c>
      <c r="C2" s="23" t="s">
        <v>1</v>
      </c>
      <c r="D2" s="23" t="s">
        <v>11</v>
      </c>
      <c r="E2" s="23" t="s">
        <v>109</v>
      </c>
      <c r="F2" s="23" t="s">
        <v>2</v>
      </c>
      <c r="G2" s="23" t="s">
        <v>14</v>
      </c>
      <c r="H2" s="23" t="s">
        <v>17</v>
      </c>
      <c r="I2" s="23" t="s">
        <v>10</v>
      </c>
      <c r="J2" s="23" t="s">
        <v>3</v>
      </c>
      <c r="K2" s="23" t="s">
        <v>4</v>
      </c>
      <c r="L2" s="23" t="s">
        <v>7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201.75" customHeight="1" x14ac:dyDescent="0.25">
      <c r="A4" s="3">
        <v>1</v>
      </c>
      <c r="B4" s="90" t="s">
        <v>94</v>
      </c>
      <c r="C4" s="3"/>
      <c r="D4" s="3"/>
      <c r="E4" s="3"/>
      <c r="F4" s="111">
        <v>8</v>
      </c>
      <c r="G4" s="7" t="s">
        <v>35</v>
      </c>
      <c r="H4" s="39"/>
      <c r="I4" s="19">
        <f t="shared" ref="I4:I5" si="0">F4*H4</f>
        <v>0</v>
      </c>
      <c r="J4" s="20"/>
      <c r="K4" s="19"/>
      <c r="L4" s="19">
        <f t="shared" ref="L4:L5" si="1">I4+K4</f>
        <v>0</v>
      </c>
    </row>
    <row r="5" spans="1:12" ht="115.5" thickBot="1" x14ac:dyDescent="0.3">
      <c r="A5" s="3">
        <v>2</v>
      </c>
      <c r="B5" s="90" t="s">
        <v>95</v>
      </c>
      <c r="C5" s="3"/>
      <c r="D5" s="3"/>
      <c r="E5" s="3"/>
      <c r="F5" s="111">
        <v>8</v>
      </c>
      <c r="G5" s="7" t="s">
        <v>9</v>
      </c>
      <c r="H5" s="39"/>
      <c r="I5" s="19">
        <f t="shared" si="0"/>
        <v>0</v>
      </c>
      <c r="J5" s="20"/>
      <c r="K5" s="19"/>
      <c r="L5" s="19">
        <f t="shared" si="1"/>
        <v>0</v>
      </c>
    </row>
    <row r="6" spans="1:12" s="22" customFormat="1" ht="19.5" customHeight="1" thickBot="1" x14ac:dyDescent="0.3">
      <c r="A6" s="119" t="s">
        <v>5</v>
      </c>
      <c r="B6" s="120"/>
      <c r="C6" s="120"/>
      <c r="D6" s="120"/>
      <c r="E6" s="120"/>
      <c r="F6" s="120"/>
      <c r="G6" s="120"/>
      <c r="H6" s="120"/>
      <c r="I6" s="70">
        <f>SUM(I4:I5)</f>
        <v>0</v>
      </c>
      <c r="J6" s="71" t="s">
        <v>6</v>
      </c>
      <c r="K6" s="70">
        <f t="shared" ref="K6" si="2">I6*0.08</f>
        <v>0</v>
      </c>
      <c r="L6" s="72">
        <f>SUM(L4:L5)</f>
        <v>0</v>
      </c>
    </row>
    <row r="7" spans="1:12" x14ac:dyDescent="0.25">
      <c r="A7" s="18"/>
      <c r="B7" s="21"/>
    </row>
    <row r="8" spans="1:12" ht="54.75" customHeight="1" x14ac:dyDescent="0.25">
      <c r="A8" s="18"/>
      <c r="B8" s="117" t="s">
        <v>96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8"/>
      <c r="B9" s="11"/>
    </row>
    <row r="10" spans="1:12" x14ac:dyDescent="0.25">
      <c r="A10" s="18"/>
      <c r="B10" s="11"/>
    </row>
    <row r="11" spans="1:12" x14ac:dyDescent="0.25">
      <c r="A11" s="18"/>
      <c r="B11" s="11"/>
    </row>
    <row r="12" spans="1:12" x14ac:dyDescent="0.25">
      <c r="B12" s="11"/>
    </row>
    <row r="13" spans="1:12" x14ac:dyDescent="0.25">
      <c r="B13" s="11"/>
    </row>
    <row r="14" spans="1:12" x14ac:dyDescent="0.25">
      <c r="B14" s="11"/>
    </row>
    <row r="15" spans="1:12" x14ac:dyDescent="0.25">
      <c r="B15" s="11"/>
    </row>
    <row r="16" spans="1:12" x14ac:dyDescent="0.25">
      <c r="B16" s="13"/>
    </row>
    <row r="17" spans="2:2" x14ac:dyDescent="0.25">
      <c r="B17" s="13"/>
    </row>
    <row r="18" spans="2:2" x14ac:dyDescent="0.25">
      <c r="B18" s="13"/>
    </row>
  </sheetData>
  <mergeCells count="3">
    <mergeCell ref="A1:L1"/>
    <mergeCell ref="A6:H6"/>
    <mergeCell ref="B8:L8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Zadanie nr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Litwinowicz Łukasz</dc:creator>
  <cp:lastModifiedBy>Kozioł Elżbieta</cp:lastModifiedBy>
  <cp:lastPrinted>2025-01-16T08:41:52Z</cp:lastPrinted>
  <dcterms:created xsi:type="dcterms:W3CDTF">2023-06-20T06:39:25Z</dcterms:created>
  <dcterms:modified xsi:type="dcterms:W3CDTF">2025-01-16T09:01:59Z</dcterms:modified>
</cp:coreProperties>
</file>