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7560" activeTab="20"/>
  </bookViews>
  <sheets>
    <sheet name="Zadanie 1" sheetId="2" r:id="rId1"/>
    <sheet name="Zadanie 2" sheetId="3" r:id="rId2"/>
    <sheet name="Zadanie 3" sheetId="4" r:id="rId3"/>
    <sheet name="Zadanie 4" sheetId="5" r:id="rId4"/>
    <sheet name="Zadanie 5" sheetId="6" r:id="rId5"/>
    <sheet name="Zadanie 6" sheetId="7" r:id="rId6"/>
    <sheet name="Zadanie 7" sheetId="8" r:id="rId7"/>
    <sheet name="Zadanie 8" sheetId="11" r:id="rId8"/>
    <sheet name="Zadanie 9" sheetId="12" r:id="rId9"/>
    <sheet name="Zadanie 10" sheetId="13" r:id="rId10"/>
    <sheet name="Zadanie 11" sheetId="14" r:id="rId11"/>
    <sheet name="Zadanie 12" sheetId="15" r:id="rId12"/>
    <sheet name="Zadanie 13" sheetId="16" r:id="rId13"/>
    <sheet name="Zadanie 14" sheetId="24" r:id="rId14"/>
    <sheet name="Zadanie 15" sheetId="25" r:id="rId15"/>
    <sheet name="Zadanie 16" sheetId="26" r:id="rId16"/>
    <sheet name="Zadanie 17" sheetId="27" r:id="rId17"/>
    <sheet name="Zadanie 18" sheetId="28" r:id="rId18"/>
    <sheet name="Zadanie 19" sheetId="29" r:id="rId19"/>
    <sheet name="Zadanie 20" sheetId="30" r:id="rId20"/>
    <sheet name="Zadanie 21" sheetId="32" r:id="rId21"/>
  </sheets>
  <definedNames>
    <definedName name="_xlnm.Print_Area" localSheetId="0">'Zadanie 1'!$A$1:$N$792</definedName>
    <definedName name="_xlnm.Print_Area" localSheetId="9">'Zadanie 10'!$A$1:$K$12</definedName>
    <definedName name="_xlnm.Print_Area" localSheetId="10">'Zadanie 11'!$A$1:$L$11</definedName>
    <definedName name="_xlnm.Print_Area" localSheetId="11">'Zadanie 12'!$A$1:$K$10</definedName>
    <definedName name="_xlnm.Print_Area" localSheetId="12">'Zadanie 13'!$A$1:$K$7</definedName>
    <definedName name="_xlnm.Print_Area" localSheetId="13">'Zadanie 14'!$A$1:$K$7</definedName>
    <definedName name="_xlnm.Print_Area" localSheetId="14">'Zadanie 15'!$A$1:$K$7</definedName>
    <definedName name="_xlnm.Print_Area" localSheetId="15">'Zadanie 16'!$A$1:$K$7</definedName>
    <definedName name="_xlnm.Print_Area" localSheetId="16">'Zadanie 17'!$A$1:$K$7</definedName>
    <definedName name="_xlnm.Print_Area" localSheetId="17">'Zadanie 18'!$A$1:$K$13</definedName>
    <definedName name="_xlnm.Print_Area" localSheetId="18">'Zadanie 19'!$A$1:$K$9</definedName>
    <definedName name="_xlnm.Print_Area" localSheetId="1">'Zadanie 2'!$A$1:$L$111</definedName>
    <definedName name="_xlnm.Print_Area" localSheetId="19">'Zadanie 20'!$A$1:$K$7</definedName>
    <definedName name="_xlnm.Print_Area" localSheetId="20">'Zadanie 21'!$A$1:$N$8</definedName>
    <definedName name="_xlnm.Print_Area" localSheetId="2">'Zadanie 3'!$A$1:$K$63</definedName>
    <definedName name="_xlnm.Print_Area" localSheetId="3">'Zadanie 4'!$A$1:$L$88</definedName>
    <definedName name="_xlnm.Print_Area" localSheetId="4">'Zadanie 5'!$A$1:$L$18</definedName>
    <definedName name="_xlnm.Print_Area" localSheetId="5">'Zadanie 6'!$A$1:$N$14</definedName>
    <definedName name="_xlnm.Print_Area" localSheetId="6">'Zadanie 7'!$A$1:$L$36</definedName>
    <definedName name="_xlnm.Print_Area" localSheetId="7">'Zadanie 8'!$A$1:$K$7</definedName>
    <definedName name="_xlnm.Print_Area" localSheetId="8">'Zadanie 9'!$A$1:$M$10</definedName>
  </definedNames>
  <calcPr calcId="145621"/>
</workbook>
</file>

<file path=xl/calcChain.xml><?xml version="1.0" encoding="utf-8"?>
<calcChain xmlns="http://schemas.openxmlformats.org/spreadsheetml/2006/main">
  <c r="I7" i="11" l="1"/>
  <c r="F7" i="6"/>
  <c r="G7" i="6"/>
  <c r="F8" i="6"/>
  <c r="G8" i="6" s="1"/>
  <c r="F9" i="6"/>
  <c r="G9" i="6"/>
  <c r="F10" i="6"/>
  <c r="G10" i="6" s="1"/>
  <c r="F11" i="6"/>
  <c r="G11" i="6"/>
  <c r="F12" i="6"/>
  <c r="G12" i="6" s="1"/>
  <c r="F13" i="6"/>
  <c r="G13" i="6"/>
  <c r="F14" i="6"/>
  <c r="G14" i="6" s="1"/>
  <c r="F15" i="6"/>
  <c r="G15" i="6"/>
  <c r="F16" i="6"/>
  <c r="G16" i="6" s="1"/>
  <c r="F17" i="6"/>
  <c r="G17" i="6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F8" i="32" l="1"/>
  <c r="G8" i="32" s="1"/>
  <c r="I319" i="2"/>
  <c r="I322" i="2"/>
  <c r="I321" i="2"/>
  <c r="I320" i="2"/>
  <c r="H8" i="32" l="1"/>
  <c r="K8" i="32"/>
  <c r="M8" i="32" s="1"/>
  <c r="F7" i="28"/>
  <c r="F7" i="30"/>
  <c r="F8" i="29"/>
  <c r="F7" i="29"/>
  <c r="F12" i="28"/>
  <c r="F7" i="27"/>
  <c r="F7" i="26"/>
  <c r="F7" i="25"/>
  <c r="F7" i="24"/>
  <c r="F7" i="16"/>
  <c r="F9" i="15"/>
  <c r="F8" i="15"/>
  <c r="F7" i="15"/>
  <c r="F8" i="14"/>
  <c r="F9" i="14"/>
  <c r="F10" i="14"/>
  <c r="F7" i="14"/>
  <c r="I8" i="14"/>
  <c r="K8" i="14" s="1"/>
  <c r="I9" i="14"/>
  <c r="K9" i="14" s="1"/>
  <c r="I10" i="14"/>
  <c r="K10" i="14"/>
  <c r="F8" i="13"/>
  <c r="F9" i="13"/>
  <c r="F10" i="13"/>
  <c r="F11" i="13"/>
  <c r="F7" i="13"/>
  <c r="F8" i="12"/>
  <c r="F9" i="12"/>
  <c r="F7" i="12"/>
  <c r="F7" i="11"/>
  <c r="G35" i="8"/>
  <c r="F35" i="8"/>
  <c r="F33" i="8"/>
  <c r="G33" i="8" s="1"/>
  <c r="F31" i="8"/>
  <c r="G31" i="8" s="1"/>
  <c r="F30" i="8"/>
  <c r="G30" i="8" s="1"/>
  <c r="F29" i="8"/>
  <c r="G29" i="8" s="1"/>
  <c r="F28" i="8"/>
  <c r="G28" i="8" s="1"/>
  <c r="F27" i="8"/>
  <c r="G27" i="8" s="1"/>
  <c r="F25" i="8"/>
  <c r="G25" i="8" s="1"/>
  <c r="F24" i="8"/>
  <c r="G24" i="8" s="1"/>
  <c r="G23" i="8"/>
  <c r="F23" i="8"/>
  <c r="F22" i="8"/>
  <c r="G22" i="8" s="1"/>
  <c r="G21" i="8"/>
  <c r="F21" i="8"/>
  <c r="F20" i="8"/>
  <c r="G20" i="8" s="1"/>
  <c r="G19" i="8"/>
  <c r="F19" i="8"/>
  <c r="F18" i="8"/>
  <c r="G18" i="8" s="1"/>
  <c r="G17" i="8"/>
  <c r="F17" i="8"/>
  <c r="F15" i="8"/>
  <c r="G15" i="8" s="1"/>
  <c r="G14" i="8"/>
  <c r="F14" i="8"/>
  <c r="F13" i="8"/>
  <c r="G13" i="8" s="1"/>
  <c r="G12" i="8"/>
  <c r="F12" i="8"/>
  <c r="F11" i="8"/>
  <c r="G11" i="8" s="1"/>
  <c r="G10" i="8"/>
  <c r="F10" i="8"/>
  <c r="F9" i="8"/>
  <c r="G9" i="8" s="1"/>
  <c r="F8" i="8"/>
  <c r="G8" i="8" s="1"/>
  <c r="I8" i="7"/>
  <c r="I9" i="7"/>
  <c r="I10" i="7"/>
  <c r="I11" i="7"/>
  <c r="I12" i="7"/>
  <c r="I13" i="7"/>
  <c r="I7" i="7"/>
  <c r="F10" i="7"/>
  <c r="F8" i="7"/>
  <c r="F7" i="7"/>
  <c r="F12" i="7"/>
  <c r="G12" i="7" s="1"/>
  <c r="F11" i="7"/>
  <c r="G11" i="7" s="1"/>
  <c r="G9" i="7"/>
  <c r="F9" i="7"/>
  <c r="K19" i="5"/>
  <c r="I19" i="5"/>
  <c r="G87" i="5"/>
  <c r="G86" i="5"/>
  <c r="G84" i="5"/>
  <c r="G83" i="5"/>
  <c r="G82" i="5"/>
  <c r="G81" i="5"/>
  <c r="G80" i="5"/>
  <c r="G79" i="5"/>
  <c r="G75" i="5"/>
  <c r="G72" i="5"/>
  <c r="G71" i="5"/>
  <c r="G70" i="5"/>
  <c r="G68" i="5"/>
  <c r="G67" i="5"/>
  <c r="G66" i="5"/>
  <c r="G65" i="5"/>
  <c r="G64" i="5"/>
  <c r="G62" i="5"/>
  <c r="F87" i="5"/>
  <c r="F86" i="5"/>
  <c r="F84" i="5"/>
  <c r="F83" i="5"/>
  <c r="F82" i="5"/>
  <c r="F81" i="5"/>
  <c r="F80" i="5"/>
  <c r="F79" i="5"/>
  <c r="F78" i="5"/>
  <c r="G78" i="5" s="1"/>
  <c r="F77" i="5"/>
  <c r="G77" i="5" s="1"/>
  <c r="F76" i="5"/>
  <c r="G76" i="5" s="1"/>
  <c r="F75" i="5"/>
  <c r="F74" i="5"/>
  <c r="G74" i="5" s="1"/>
  <c r="F72" i="5"/>
  <c r="F71" i="5"/>
  <c r="F70" i="5"/>
  <c r="F68" i="5"/>
  <c r="F67" i="5"/>
  <c r="F66" i="5"/>
  <c r="F65" i="5"/>
  <c r="F64" i="5"/>
  <c r="F62" i="5"/>
  <c r="F60" i="5"/>
  <c r="G60" i="5" s="1"/>
  <c r="G59" i="5"/>
  <c r="F59" i="5"/>
  <c r="F58" i="5"/>
  <c r="G58" i="5" s="1"/>
  <c r="G57" i="5"/>
  <c r="F57" i="5"/>
  <c r="F56" i="5"/>
  <c r="G56" i="5" s="1"/>
  <c r="G55" i="5"/>
  <c r="F55" i="5"/>
  <c r="F54" i="5"/>
  <c r="G54" i="5" s="1"/>
  <c r="G53" i="5"/>
  <c r="F53" i="5"/>
  <c r="F51" i="5"/>
  <c r="G51" i="5" s="1"/>
  <c r="G50" i="5"/>
  <c r="F50" i="5"/>
  <c r="F49" i="5"/>
  <c r="G49" i="5" s="1"/>
  <c r="F47" i="5"/>
  <c r="G47" i="5" s="1"/>
  <c r="G46" i="5"/>
  <c r="F46" i="5"/>
  <c r="F44" i="5"/>
  <c r="G44" i="5" s="1"/>
  <c r="G43" i="5"/>
  <c r="F43" i="5"/>
  <c r="F42" i="5"/>
  <c r="G42" i="5" s="1"/>
  <c r="G41" i="5"/>
  <c r="F41" i="5"/>
  <c r="F40" i="5"/>
  <c r="G40" i="5" s="1"/>
  <c r="G39" i="5"/>
  <c r="F39" i="5"/>
  <c r="F37" i="5"/>
  <c r="G37" i="5" s="1"/>
  <c r="G36" i="5"/>
  <c r="F36" i="5"/>
  <c r="F35" i="5"/>
  <c r="G35" i="5" s="1"/>
  <c r="G34" i="5"/>
  <c r="F34" i="5"/>
  <c r="F33" i="5"/>
  <c r="G33" i="5" s="1"/>
  <c r="G32" i="5"/>
  <c r="F32" i="5"/>
  <c r="G31" i="5"/>
  <c r="G30" i="5"/>
  <c r="F29" i="5"/>
  <c r="G29" i="5" s="1"/>
  <c r="G28" i="5"/>
  <c r="F28" i="5"/>
  <c r="F27" i="5"/>
  <c r="G27" i="5" s="1"/>
  <c r="G26" i="5"/>
  <c r="F26" i="5"/>
  <c r="F24" i="5"/>
  <c r="G24" i="5" s="1"/>
  <c r="G23" i="5"/>
  <c r="F23" i="5"/>
  <c r="F22" i="5"/>
  <c r="G22" i="5" s="1"/>
  <c r="F20" i="5"/>
  <c r="G20" i="5" s="1"/>
  <c r="G19" i="5"/>
  <c r="F19" i="5"/>
  <c r="F18" i="5"/>
  <c r="G18" i="5" s="1"/>
  <c r="G17" i="5"/>
  <c r="F17" i="5"/>
  <c r="F16" i="5"/>
  <c r="G16" i="5" s="1"/>
  <c r="G15" i="5"/>
  <c r="F14" i="5"/>
  <c r="G14" i="5" s="1"/>
  <c r="G13" i="5"/>
  <c r="F13" i="5"/>
  <c r="F12" i="5"/>
  <c r="G12" i="5" s="1"/>
  <c r="G11" i="5"/>
  <c r="F11" i="5"/>
  <c r="F10" i="5"/>
  <c r="G10" i="5" s="1"/>
  <c r="G9" i="5"/>
  <c r="F9" i="5"/>
  <c r="G8" i="5"/>
  <c r="F8" i="5"/>
  <c r="G62" i="4"/>
  <c r="G61" i="4"/>
  <c r="G60" i="4"/>
  <c r="G59" i="4"/>
  <c r="G58" i="4"/>
  <c r="G57" i="4"/>
  <c r="G55" i="4"/>
  <c r="G54" i="4"/>
  <c r="G53" i="4"/>
  <c r="G51" i="4"/>
  <c r="G50" i="4"/>
  <c r="G49" i="4"/>
  <c r="G48" i="4"/>
  <c r="G47" i="4"/>
  <c r="G46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30" i="4"/>
  <c r="G29" i="4"/>
  <c r="G28" i="4"/>
  <c r="G27" i="4"/>
  <c r="G26" i="4"/>
  <c r="G24" i="4"/>
  <c r="G23" i="4"/>
  <c r="G22" i="4"/>
  <c r="G21" i="4"/>
  <c r="G19" i="4"/>
  <c r="G18" i="4"/>
  <c r="G16" i="4"/>
  <c r="G15" i="4"/>
  <c r="G14" i="4"/>
  <c r="G13" i="4"/>
  <c r="G11" i="4"/>
  <c r="G10" i="4"/>
  <c r="G9" i="4"/>
  <c r="G8" i="4"/>
  <c r="F62" i="4"/>
  <c r="F61" i="4"/>
  <c r="F60" i="4"/>
  <c r="F59" i="4"/>
  <c r="F58" i="4"/>
  <c r="F57" i="4"/>
  <c r="F55" i="4"/>
  <c r="F54" i="4"/>
  <c r="F52" i="4"/>
  <c r="G52" i="4" s="1"/>
  <c r="F51" i="4"/>
  <c r="F50" i="4"/>
  <c r="F49" i="4"/>
  <c r="F48" i="4"/>
  <c r="F47" i="4"/>
  <c r="F46" i="4"/>
  <c r="F44" i="4"/>
  <c r="F43" i="4"/>
  <c r="F42" i="4"/>
  <c r="F41" i="4"/>
  <c r="F40" i="4"/>
  <c r="F39" i="4"/>
  <c r="F37" i="4"/>
  <c r="F36" i="4"/>
  <c r="F35" i="4"/>
  <c r="F34" i="4"/>
  <c r="F33" i="4"/>
  <c r="F32" i="4"/>
  <c r="F31" i="4"/>
  <c r="F30" i="4"/>
  <c r="F29" i="4"/>
  <c r="F28" i="4"/>
  <c r="F27" i="4"/>
  <c r="F26" i="4"/>
  <c r="F24" i="4"/>
  <c r="F23" i="4"/>
  <c r="F22" i="4"/>
  <c r="F21" i="4"/>
  <c r="F19" i="4"/>
  <c r="F18" i="4"/>
  <c r="F16" i="4"/>
  <c r="F15" i="4"/>
  <c r="F14" i="4"/>
  <c r="F13" i="4"/>
  <c r="F11" i="4"/>
  <c r="F10" i="4"/>
  <c r="F9" i="4"/>
  <c r="F8" i="4"/>
  <c r="F110" i="3"/>
  <c r="F109" i="3"/>
  <c r="F108" i="3"/>
  <c r="F107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69" i="3" l="1"/>
  <c r="F68" i="3"/>
  <c r="G68" i="3" s="1"/>
  <c r="I68" i="3" s="1"/>
  <c r="K68" i="3" s="1"/>
  <c r="F67" i="3"/>
  <c r="G67" i="3" s="1"/>
  <c r="F64" i="3"/>
  <c r="F63" i="3"/>
  <c r="F62" i="3"/>
  <c r="G62" i="3" s="1"/>
  <c r="F61" i="3"/>
  <c r="F60" i="3"/>
  <c r="F59" i="3"/>
  <c r="F58" i="3"/>
  <c r="F57" i="3"/>
  <c r="F56" i="3"/>
  <c r="G56" i="3" s="1"/>
  <c r="F55" i="3"/>
  <c r="F54" i="3"/>
  <c r="F53" i="3"/>
  <c r="F51" i="3"/>
  <c r="F50" i="3"/>
  <c r="F49" i="3"/>
  <c r="F48" i="3"/>
  <c r="F47" i="3"/>
  <c r="F46" i="3"/>
  <c r="G46" i="3" s="1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I109" i="3"/>
  <c r="K109" i="3" s="1"/>
  <c r="I105" i="3"/>
  <c r="K105" i="3" s="1"/>
  <c r="I104" i="3"/>
  <c r="K104" i="3" s="1"/>
  <c r="G110" i="3"/>
  <c r="I110" i="3" s="1"/>
  <c r="K110" i="3" s="1"/>
  <c r="G109" i="3"/>
  <c r="G108" i="3"/>
  <c r="I108" i="3" s="1"/>
  <c r="K108" i="3" s="1"/>
  <c r="G107" i="3"/>
  <c r="I107" i="3" s="1"/>
  <c r="K107" i="3" s="1"/>
  <c r="G105" i="3"/>
  <c r="G104" i="3"/>
  <c r="G103" i="3"/>
  <c r="I103" i="3" s="1"/>
  <c r="K103" i="3" s="1"/>
  <c r="G101" i="3"/>
  <c r="I101" i="3" s="1"/>
  <c r="K101" i="3" s="1"/>
  <c r="G100" i="3"/>
  <c r="I100" i="3" s="1"/>
  <c r="G99" i="3"/>
  <c r="I99" i="3" s="1"/>
  <c r="G98" i="3"/>
  <c r="I98" i="3" s="1"/>
  <c r="G97" i="3"/>
  <c r="I97" i="3" s="1"/>
  <c r="G96" i="3"/>
  <c r="I96" i="3" s="1"/>
  <c r="G95" i="3"/>
  <c r="I95" i="3" s="1"/>
  <c r="G94" i="3"/>
  <c r="I94" i="3" s="1"/>
  <c r="G93" i="3"/>
  <c r="I93" i="3" s="1"/>
  <c r="G92" i="3"/>
  <c r="I92" i="3" s="1"/>
  <c r="G91" i="3"/>
  <c r="I91" i="3" s="1"/>
  <c r="G90" i="3"/>
  <c r="I90" i="3" s="1"/>
  <c r="G89" i="3"/>
  <c r="I89" i="3" s="1"/>
  <c r="G88" i="3"/>
  <c r="I88" i="3" s="1"/>
  <c r="G87" i="3"/>
  <c r="I87" i="3" s="1"/>
  <c r="G86" i="3"/>
  <c r="I86" i="3" s="1"/>
  <c r="G85" i="3"/>
  <c r="I85" i="3" s="1"/>
  <c r="G84" i="3"/>
  <c r="I84" i="3" s="1"/>
  <c r="G83" i="3"/>
  <c r="I83" i="3" s="1"/>
  <c r="G82" i="3"/>
  <c r="I82" i="3" s="1"/>
  <c r="G81" i="3"/>
  <c r="I81" i="3" s="1"/>
  <c r="G80" i="3"/>
  <c r="I80" i="3" s="1"/>
  <c r="G79" i="3"/>
  <c r="I79" i="3" s="1"/>
  <c r="G78" i="3"/>
  <c r="I78" i="3" s="1"/>
  <c r="G77" i="3"/>
  <c r="I77" i="3" s="1"/>
  <c r="G76" i="3"/>
  <c r="I76" i="3" s="1"/>
  <c r="G75" i="3"/>
  <c r="I75" i="3" s="1"/>
  <c r="G74" i="3"/>
  <c r="I74" i="3" s="1"/>
  <c r="G73" i="3"/>
  <c r="I73" i="3" s="1"/>
  <c r="G72" i="3"/>
  <c r="I72" i="3" s="1"/>
  <c r="G71" i="3"/>
  <c r="I71" i="3" s="1"/>
  <c r="G69" i="3"/>
  <c r="I69" i="3" s="1"/>
  <c r="K69" i="3" s="1"/>
  <c r="G66" i="3"/>
  <c r="G65" i="3"/>
  <c r="G64" i="3"/>
  <c r="G63" i="3"/>
  <c r="G61" i="3"/>
  <c r="G60" i="3"/>
  <c r="G59" i="3"/>
  <c r="G58" i="3"/>
  <c r="G57" i="3"/>
  <c r="G55" i="3"/>
  <c r="G54" i="3"/>
  <c r="G53" i="3"/>
  <c r="G51" i="3"/>
  <c r="G50" i="3"/>
  <c r="G49" i="3"/>
  <c r="G48" i="3"/>
  <c r="G47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9" i="3"/>
  <c r="F10" i="3"/>
  <c r="F8" i="3"/>
  <c r="F555" i="2"/>
  <c r="G555" i="2" s="1"/>
  <c r="H555" i="2" s="1"/>
  <c r="I582" i="2"/>
  <c r="F547" i="2"/>
  <c r="G547" i="2" s="1"/>
  <c r="H547" i="2" s="1"/>
  <c r="F545" i="2"/>
  <c r="G545" i="2" s="1"/>
  <c r="H545" i="2" s="1"/>
  <c r="F543" i="2"/>
  <c r="G543" i="2" s="1"/>
  <c r="H543" i="2" s="1"/>
  <c r="F791" i="2"/>
  <c r="F790" i="2"/>
  <c r="F789" i="2"/>
  <c r="F788" i="2"/>
  <c r="F787" i="2"/>
  <c r="F786" i="2"/>
  <c r="F785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699" i="2"/>
  <c r="F698" i="2"/>
  <c r="F697" i="2"/>
  <c r="F696" i="2"/>
  <c r="F695" i="2"/>
  <c r="F694" i="2"/>
  <c r="F693" i="2"/>
  <c r="F689" i="2"/>
  <c r="F688" i="2"/>
  <c r="F682" i="2"/>
  <c r="F681" i="2"/>
  <c r="F680" i="2"/>
  <c r="F679" i="2"/>
  <c r="F678" i="2"/>
  <c r="F677" i="2"/>
  <c r="F676" i="2"/>
  <c r="F675" i="2"/>
  <c r="F674" i="2"/>
  <c r="F673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1" i="2"/>
  <c r="F600" i="2"/>
  <c r="F599" i="2"/>
  <c r="F598" i="2"/>
  <c r="F597" i="2"/>
  <c r="F596" i="2"/>
  <c r="F595" i="2"/>
  <c r="F593" i="2"/>
  <c r="F592" i="2"/>
  <c r="F591" i="2"/>
  <c r="F590" i="2"/>
  <c r="F589" i="2"/>
  <c r="F588" i="2"/>
  <c r="F587" i="2"/>
  <c r="F586" i="2"/>
  <c r="F585" i="2"/>
  <c r="F584" i="2"/>
  <c r="F583" i="2"/>
  <c r="F577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58" i="2"/>
  <c r="F557" i="2"/>
  <c r="F556" i="2"/>
  <c r="F554" i="2"/>
  <c r="F553" i="2"/>
  <c r="F552" i="2"/>
  <c r="F551" i="2"/>
  <c r="F550" i="2"/>
  <c r="F549" i="2"/>
  <c r="F541" i="2"/>
  <c r="F540" i="2"/>
  <c r="F539" i="2"/>
  <c r="F537" i="2"/>
  <c r="F536" i="2"/>
  <c r="F535" i="2"/>
  <c r="F534" i="2"/>
  <c r="F533" i="2"/>
  <c r="F532" i="2"/>
  <c r="F531" i="2"/>
  <c r="F530" i="2"/>
  <c r="F529" i="2"/>
  <c r="F528" i="2"/>
  <c r="F526" i="2"/>
  <c r="F525" i="2"/>
  <c r="F524" i="2"/>
  <c r="F523" i="2"/>
  <c r="F522" i="2"/>
  <c r="F521" i="2"/>
  <c r="F520" i="2"/>
  <c r="F519" i="2"/>
  <c r="F517" i="2"/>
  <c r="F516" i="2"/>
  <c r="F515" i="2"/>
  <c r="I515" i="2" s="1"/>
  <c r="F513" i="2"/>
  <c r="F512" i="2"/>
  <c r="F511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1" i="2"/>
  <c r="F440" i="2"/>
  <c r="F439" i="2"/>
  <c r="F438" i="2"/>
  <c r="F437" i="2"/>
  <c r="F436" i="2"/>
  <c r="F434" i="2"/>
  <c r="F433" i="2"/>
  <c r="F430" i="2"/>
  <c r="F428" i="2"/>
  <c r="F427" i="2"/>
  <c r="F426" i="2"/>
  <c r="F425" i="2"/>
  <c r="F424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4" i="2"/>
  <c r="F403" i="2"/>
  <c r="F401" i="2"/>
  <c r="F400" i="2"/>
  <c r="F399" i="2"/>
  <c r="F398" i="2"/>
  <c r="F397" i="2"/>
  <c r="F396" i="2"/>
  <c r="F395" i="2"/>
  <c r="F394" i="2"/>
  <c r="F393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7" i="2"/>
  <c r="F266" i="2"/>
  <c r="F265" i="2"/>
  <c r="F264" i="2"/>
  <c r="F263" i="2"/>
  <c r="F262" i="2"/>
  <c r="F259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3" i="2"/>
  <c r="F212" i="2"/>
  <c r="F211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5" i="2"/>
  <c r="F134" i="2"/>
  <c r="F133" i="2"/>
  <c r="F132" i="2"/>
  <c r="F131" i="2"/>
  <c r="I791" i="2" l="1"/>
  <c r="I790" i="2"/>
  <c r="I789" i="2"/>
  <c r="I788" i="2"/>
  <c r="I787" i="2"/>
  <c r="I786" i="2"/>
  <c r="I785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6" i="2"/>
  <c r="K736" i="2" s="1"/>
  <c r="I735" i="2"/>
  <c r="K735" i="2" s="1"/>
  <c r="I734" i="2"/>
  <c r="K734" i="2" s="1"/>
  <c r="I733" i="2"/>
  <c r="K733" i="2" s="1"/>
  <c r="I732" i="2"/>
  <c r="K732" i="2" s="1"/>
  <c r="I731" i="2"/>
  <c r="K731" i="2" s="1"/>
  <c r="I730" i="2"/>
  <c r="K730" i="2" s="1"/>
  <c r="I729" i="2"/>
  <c r="K729" i="2" s="1"/>
  <c r="I728" i="2"/>
  <c r="K728" i="2" s="1"/>
  <c r="I727" i="2"/>
  <c r="K727" i="2" s="1"/>
  <c r="I726" i="2"/>
  <c r="K726" i="2" s="1"/>
  <c r="I725" i="2"/>
  <c r="K725" i="2" s="1"/>
  <c r="I724" i="2"/>
  <c r="K724" i="2" s="1"/>
  <c r="I723" i="2"/>
  <c r="K723" i="2" s="1"/>
  <c r="I722" i="2"/>
  <c r="K722" i="2" s="1"/>
  <c r="I721" i="2"/>
  <c r="K721" i="2" s="1"/>
  <c r="I720" i="2"/>
  <c r="K720" i="2" s="1"/>
  <c r="I719" i="2"/>
  <c r="K719" i="2" s="1"/>
  <c r="I718" i="2"/>
  <c r="K718" i="2" s="1"/>
  <c r="I717" i="2"/>
  <c r="K717" i="2" s="1"/>
  <c r="I716" i="2"/>
  <c r="K716" i="2" s="1"/>
  <c r="I715" i="2"/>
  <c r="K715" i="2" s="1"/>
  <c r="I714" i="2"/>
  <c r="K714" i="2" s="1"/>
  <c r="I713" i="2"/>
  <c r="K713" i="2" s="1"/>
  <c r="I712" i="2"/>
  <c r="K712" i="2" s="1"/>
  <c r="I711" i="2"/>
  <c r="K711" i="2" s="1"/>
  <c r="I710" i="2"/>
  <c r="K710" i="2" s="1"/>
  <c r="I709" i="2"/>
  <c r="K709" i="2" s="1"/>
  <c r="I708" i="2"/>
  <c r="K708" i="2" s="1"/>
  <c r="I707" i="2"/>
  <c r="K707" i="2" s="1"/>
  <c r="I706" i="2"/>
  <c r="K706" i="2" s="1"/>
  <c r="I699" i="2"/>
  <c r="I704" i="2"/>
  <c r="I703" i="2"/>
  <c r="I702" i="2"/>
  <c r="I701" i="2"/>
  <c r="I700" i="2"/>
  <c r="I698" i="2"/>
  <c r="I697" i="2"/>
  <c r="I696" i="2"/>
  <c r="I695" i="2"/>
  <c r="I694" i="2"/>
  <c r="I693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77" i="2"/>
  <c r="K577" i="2" s="1"/>
  <c r="I575" i="2"/>
  <c r="K575" i="2" s="1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1" i="2"/>
  <c r="I540" i="2"/>
  <c r="I539" i="2"/>
  <c r="I537" i="2"/>
  <c r="I536" i="2"/>
  <c r="I535" i="2"/>
  <c r="I534" i="2"/>
  <c r="I533" i="2"/>
  <c r="I532" i="2"/>
  <c r="I531" i="2"/>
  <c r="I530" i="2"/>
  <c r="I529" i="2"/>
  <c r="I528" i="2"/>
  <c r="I526" i="2"/>
  <c r="I525" i="2"/>
  <c r="I524" i="2"/>
  <c r="I523" i="2"/>
  <c r="I522" i="2"/>
  <c r="I521" i="2"/>
  <c r="I520" i="2"/>
  <c r="I519" i="2"/>
  <c r="I517" i="2"/>
  <c r="I516" i="2"/>
  <c r="I513" i="2"/>
  <c r="I512" i="2"/>
  <c r="I511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57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40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269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7" i="2"/>
  <c r="I258" i="2"/>
  <c r="I259" i="2"/>
  <c r="I260" i="2"/>
  <c r="I261" i="2"/>
  <c r="I262" i="2"/>
  <c r="I263" i="2"/>
  <c r="I264" i="2"/>
  <c r="I265" i="2"/>
  <c r="I266" i="2"/>
  <c r="I267" i="2"/>
  <c r="I211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132" i="2"/>
  <c r="I133" i="2"/>
  <c r="I134" i="2"/>
  <c r="I135" i="2"/>
  <c r="I137" i="2"/>
  <c r="I138" i="2"/>
  <c r="I139" i="2"/>
  <c r="I131" i="2"/>
  <c r="F256" i="2"/>
  <c r="G256" i="2" s="1"/>
  <c r="H256" i="2" s="1"/>
  <c r="F255" i="2"/>
  <c r="G255" i="2" s="1"/>
  <c r="H255" i="2" s="1"/>
  <c r="F254" i="2"/>
  <c r="G254" i="2" s="1"/>
  <c r="H254" i="2" s="1"/>
  <c r="F231" i="2"/>
  <c r="G231" i="2" s="1"/>
  <c r="H231" i="2" s="1"/>
  <c r="F230" i="2"/>
  <c r="F229" i="2"/>
  <c r="G229" i="2" s="1"/>
  <c r="H229" i="2" s="1"/>
  <c r="F136" i="2"/>
  <c r="G136" i="2" s="1"/>
  <c r="F73" i="2"/>
  <c r="I73" i="2" s="1"/>
  <c r="F74" i="2"/>
  <c r="I74" i="2" s="1"/>
  <c r="F75" i="2"/>
  <c r="I75" i="2" s="1"/>
  <c r="F76" i="2"/>
  <c r="I76" i="2" s="1"/>
  <c r="F77" i="2"/>
  <c r="I77" i="2" s="1"/>
  <c r="F78" i="2"/>
  <c r="I78" i="2" s="1"/>
  <c r="F79" i="2"/>
  <c r="I79" i="2" s="1"/>
  <c r="F80" i="2"/>
  <c r="I80" i="2" s="1"/>
  <c r="F81" i="2"/>
  <c r="I81" i="2" s="1"/>
  <c r="F82" i="2"/>
  <c r="I82" i="2" s="1"/>
  <c r="F83" i="2"/>
  <c r="I83" i="2" s="1"/>
  <c r="F84" i="2"/>
  <c r="I84" i="2" s="1"/>
  <c r="F85" i="2"/>
  <c r="I85" i="2" s="1"/>
  <c r="F86" i="2"/>
  <c r="I86" i="2" s="1"/>
  <c r="F87" i="2"/>
  <c r="I87" i="2" s="1"/>
  <c r="F88" i="2"/>
  <c r="I88" i="2" s="1"/>
  <c r="F89" i="2"/>
  <c r="I89" i="2" s="1"/>
  <c r="F90" i="2"/>
  <c r="I90" i="2" s="1"/>
  <c r="F91" i="2"/>
  <c r="I91" i="2" s="1"/>
  <c r="F92" i="2"/>
  <c r="I92" i="2" s="1"/>
  <c r="F93" i="2"/>
  <c r="I93" i="2" s="1"/>
  <c r="F94" i="2"/>
  <c r="I94" i="2" s="1"/>
  <c r="F95" i="2"/>
  <c r="I95" i="2" s="1"/>
  <c r="F96" i="2"/>
  <c r="I96" i="2" s="1"/>
  <c r="F97" i="2"/>
  <c r="I97" i="2" s="1"/>
  <c r="F98" i="2"/>
  <c r="I98" i="2" s="1"/>
  <c r="F99" i="2"/>
  <c r="I99" i="2" s="1"/>
  <c r="F100" i="2"/>
  <c r="I100" i="2" s="1"/>
  <c r="F101" i="2"/>
  <c r="I101" i="2" s="1"/>
  <c r="F102" i="2"/>
  <c r="I102" i="2" s="1"/>
  <c r="F103" i="2"/>
  <c r="I103" i="2" s="1"/>
  <c r="F104" i="2"/>
  <c r="I104" i="2" s="1"/>
  <c r="F105" i="2"/>
  <c r="I105" i="2" s="1"/>
  <c r="F106" i="2"/>
  <c r="I106" i="2" s="1"/>
  <c r="F107" i="2"/>
  <c r="I107" i="2" s="1"/>
  <c r="F108" i="2"/>
  <c r="I108" i="2" s="1"/>
  <c r="F109" i="2"/>
  <c r="I109" i="2" s="1"/>
  <c r="F110" i="2"/>
  <c r="I110" i="2" s="1"/>
  <c r="F111" i="2"/>
  <c r="I111" i="2" s="1"/>
  <c r="F112" i="2"/>
  <c r="I112" i="2" s="1"/>
  <c r="F113" i="2"/>
  <c r="I113" i="2" s="1"/>
  <c r="F114" i="2"/>
  <c r="I114" i="2" s="1"/>
  <c r="F115" i="2"/>
  <c r="I115" i="2" s="1"/>
  <c r="F116" i="2"/>
  <c r="I116" i="2" s="1"/>
  <c r="F117" i="2"/>
  <c r="I117" i="2" s="1"/>
  <c r="F118" i="2"/>
  <c r="I118" i="2" s="1"/>
  <c r="F119" i="2"/>
  <c r="I119" i="2" s="1"/>
  <c r="F120" i="2"/>
  <c r="I120" i="2" s="1"/>
  <c r="F121" i="2"/>
  <c r="I121" i="2" s="1"/>
  <c r="F122" i="2"/>
  <c r="I122" i="2" s="1"/>
  <c r="F123" i="2"/>
  <c r="I123" i="2" s="1"/>
  <c r="F124" i="2"/>
  <c r="I124" i="2" s="1"/>
  <c r="F125" i="2"/>
  <c r="I125" i="2" s="1"/>
  <c r="F126" i="2"/>
  <c r="I126" i="2" s="1"/>
  <c r="F127" i="2"/>
  <c r="I127" i="2" s="1"/>
  <c r="F128" i="2"/>
  <c r="I128" i="2" s="1"/>
  <c r="F129" i="2"/>
  <c r="I129" i="2" s="1"/>
  <c r="F72" i="2"/>
  <c r="I72" i="2" s="1"/>
  <c r="F70" i="2"/>
  <c r="I70" i="2" s="1"/>
  <c r="F42" i="2"/>
  <c r="I42" i="2" s="1"/>
  <c r="F43" i="2"/>
  <c r="I43" i="2" s="1"/>
  <c r="F44" i="2"/>
  <c r="I44" i="2" s="1"/>
  <c r="F45" i="2"/>
  <c r="I45" i="2" s="1"/>
  <c r="F51" i="2"/>
  <c r="I51" i="2" s="1"/>
  <c r="F52" i="2"/>
  <c r="I52" i="2" s="1"/>
  <c r="F53" i="2"/>
  <c r="I53" i="2" s="1"/>
  <c r="F54" i="2"/>
  <c r="I54" i="2" s="1"/>
  <c r="F55" i="2"/>
  <c r="I55" i="2" s="1"/>
  <c r="F56" i="2"/>
  <c r="I56" i="2" s="1"/>
  <c r="F57" i="2"/>
  <c r="I57" i="2" s="1"/>
  <c r="F58" i="2"/>
  <c r="I58" i="2" s="1"/>
  <c r="F59" i="2"/>
  <c r="I59" i="2" s="1"/>
  <c r="F64" i="2"/>
  <c r="I64" i="2" s="1"/>
  <c r="F65" i="2"/>
  <c r="I65" i="2" s="1"/>
  <c r="F66" i="2"/>
  <c r="I66" i="2" s="1"/>
  <c r="F67" i="2"/>
  <c r="I67" i="2" s="1"/>
  <c r="F68" i="2"/>
  <c r="I68" i="2" s="1"/>
  <c r="F69" i="2"/>
  <c r="I69" i="2" s="1"/>
  <c r="F41" i="2"/>
  <c r="I41" i="2" s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K39" i="2" s="1"/>
  <c r="M39" i="2" s="1"/>
  <c r="F8" i="2"/>
  <c r="H136" i="2" l="1"/>
  <c r="I136" i="2" s="1"/>
  <c r="K136" i="2" s="1"/>
  <c r="M136" i="2" s="1"/>
  <c r="G230" i="2"/>
  <c r="H230" i="2" s="1"/>
  <c r="I256" i="2"/>
  <c r="K256" i="2" s="1"/>
  <c r="M256" i="2" s="1"/>
  <c r="I255" i="2"/>
  <c r="I231" i="2"/>
  <c r="K231" i="2" s="1"/>
  <c r="M231" i="2" s="1"/>
  <c r="I254" i="2"/>
  <c r="I229" i="2"/>
  <c r="I7" i="30"/>
  <c r="I8" i="29"/>
  <c r="K8" i="29" s="1"/>
  <c r="I7" i="29"/>
  <c r="K7" i="29" s="1"/>
  <c r="I7" i="28"/>
  <c r="I12" i="28"/>
  <c r="K12" i="28" s="1"/>
  <c r="I7" i="27"/>
  <c r="I7" i="26"/>
  <c r="K7" i="26" s="1"/>
  <c r="K7" i="25"/>
  <c r="I7" i="25"/>
  <c r="I7" i="24"/>
  <c r="I7" i="14"/>
  <c r="I35" i="8"/>
  <c r="K35" i="8" s="1"/>
  <c r="I33" i="8"/>
  <c r="K33" i="8" s="1"/>
  <c r="I31" i="8"/>
  <c r="K31" i="8" s="1"/>
  <c r="I17" i="6"/>
  <c r="K17" i="6" s="1"/>
  <c r="I16" i="6"/>
  <c r="K16" i="6" s="1"/>
  <c r="I15" i="6"/>
  <c r="K15" i="6" s="1"/>
  <c r="I14" i="6"/>
  <c r="K14" i="6" s="1"/>
  <c r="I13" i="6"/>
  <c r="K13" i="6" s="1"/>
  <c r="I12" i="6"/>
  <c r="K12" i="6" s="1"/>
  <c r="I11" i="6"/>
  <c r="K11" i="6" s="1"/>
  <c r="I10" i="6"/>
  <c r="K10" i="6" s="1"/>
  <c r="I9" i="6"/>
  <c r="K9" i="6" s="1"/>
  <c r="I8" i="6"/>
  <c r="K8" i="6" s="1"/>
  <c r="I16" i="4"/>
  <c r="K16" i="4" s="1"/>
  <c r="I15" i="4"/>
  <c r="K15" i="4" s="1"/>
  <c r="I14" i="4"/>
  <c r="K14" i="4" s="1"/>
  <c r="I13" i="4"/>
  <c r="K13" i="4" s="1"/>
  <c r="I24" i="4"/>
  <c r="K24" i="4" s="1"/>
  <c r="I23" i="4"/>
  <c r="K23" i="4" s="1"/>
  <c r="I22" i="4"/>
  <c r="K22" i="4" s="1"/>
  <c r="I21" i="4"/>
  <c r="K21" i="4" s="1"/>
  <c r="I36" i="4"/>
  <c r="K36" i="4" s="1"/>
  <c r="I35" i="4"/>
  <c r="K35" i="4" s="1"/>
  <c r="I34" i="4"/>
  <c r="K34" i="4" s="1"/>
  <c r="I33" i="4"/>
  <c r="K33" i="4" s="1"/>
  <c r="I32" i="4"/>
  <c r="K32" i="4" s="1"/>
  <c r="I61" i="4"/>
  <c r="K61" i="4" s="1"/>
  <c r="I60" i="4"/>
  <c r="K60" i="4" s="1"/>
  <c r="I59" i="4"/>
  <c r="K59" i="4" s="1"/>
  <c r="I58" i="4"/>
  <c r="K58" i="4" s="1"/>
  <c r="I57" i="4"/>
  <c r="K57" i="4" s="1"/>
  <c r="I54" i="4"/>
  <c r="K54" i="4" s="1"/>
  <c r="I53" i="4"/>
  <c r="K53" i="4" s="1"/>
  <c r="I52" i="4"/>
  <c r="K52" i="4" s="1"/>
  <c r="I51" i="4"/>
  <c r="K51" i="4" s="1"/>
  <c r="I50" i="4"/>
  <c r="K50" i="4" s="1"/>
  <c r="I49" i="4"/>
  <c r="K49" i="4" s="1"/>
  <c r="I48" i="4"/>
  <c r="K48" i="4" s="1"/>
  <c r="I47" i="4"/>
  <c r="K47" i="4" s="1"/>
  <c r="K100" i="3"/>
  <c r="K791" i="2"/>
  <c r="M791" i="2" s="1"/>
  <c r="K790" i="2"/>
  <c r="M790" i="2" s="1"/>
  <c r="K789" i="2"/>
  <c r="M789" i="2" s="1"/>
  <c r="K788" i="2"/>
  <c r="M788" i="2" s="1"/>
  <c r="K787" i="2"/>
  <c r="M787" i="2" s="1"/>
  <c r="K786" i="2"/>
  <c r="M786" i="2" s="1"/>
  <c r="K785" i="2"/>
  <c r="M785" i="2" s="1"/>
  <c r="K783" i="2"/>
  <c r="M783" i="2" s="1"/>
  <c r="K782" i="2"/>
  <c r="M782" i="2" s="1"/>
  <c r="K781" i="2"/>
  <c r="M781" i="2" s="1"/>
  <c r="K780" i="2"/>
  <c r="M780" i="2" s="1"/>
  <c r="K779" i="2"/>
  <c r="M779" i="2" s="1"/>
  <c r="K778" i="2"/>
  <c r="M778" i="2" s="1"/>
  <c r="K777" i="2"/>
  <c r="M777" i="2" s="1"/>
  <c r="K776" i="2"/>
  <c r="M776" i="2" s="1"/>
  <c r="K775" i="2"/>
  <c r="M775" i="2" s="1"/>
  <c r="K774" i="2"/>
  <c r="M774" i="2" s="1"/>
  <c r="K773" i="2"/>
  <c r="M773" i="2" s="1"/>
  <c r="K772" i="2"/>
  <c r="M772" i="2" s="1"/>
  <c r="K771" i="2"/>
  <c r="M771" i="2" s="1"/>
  <c r="K770" i="2"/>
  <c r="M770" i="2" s="1"/>
  <c r="K769" i="2"/>
  <c r="M769" i="2" s="1"/>
  <c r="K768" i="2"/>
  <c r="M768" i="2" s="1"/>
  <c r="K767" i="2"/>
  <c r="M767" i="2" s="1"/>
  <c r="K766" i="2"/>
  <c r="M766" i="2" s="1"/>
  <c r="K765" i="2"/>
  <c r="M765" i="2" s="1"/>
  <c r="K764" i="2"/>
  <c r="M764" i="2" s="1"/>
  <c r="K763" i="2"/>
  <c r="M763" i="2" s="1"/>
  <c r="K762" i="2"/>
  <c r="M762" i="2" s="1"/>
  <c r="K761" i="2"/>
  <c r="M761" i="2" s="1"/>
  <c r="K760" i="2"/>
  <c r="M760" i="2" s="1"/>
  <c r="K759" i="2"/>
  <c r="M759" i="2" s="1"/>
  <c r="K758" i="2"/>
  <c r="M758" i="2" s="1"/>
  <c r="K757" i="2"/>
  <c r="M757" i="2" s="1"/>
  <c r="K756" i="2"/>
  <c r="M756" i="2" s="1"/>
  <c r="K755" i="2"/>
  <c r="M755" i="2" s="1"/>
  <c r="K754" i="2"/>
  <c r="M754" i="2" s="1"/>
  <c r="K753" i="2"/>
  <c r="M753" i="2" s="1"/>
  <c r="K752" i="2"/>
  <c r="M752" i="2" s="1"/>
  <c r="K751" i="2"/>
  <c r="M751" i="2" s="1"/>
  <c r="K750" i="2"/>
  <c r="M750" i="2" s="1"/>
  <c r="K749" i="2"/>
  <c r="M749" i="2" s="1"/>
  <c r="K748" i="2"/>
  <c r="M748" i="2" s="1"/>
  <c r="K747" i="2"/>
  <c r="M747" i="2" s="1"/>
  <c r="K746" i="2"/>
  <c r="M746" i="2" s="1"/>
  <c r="K745" i="2"/>
  <c r="M745" i="2" s="1"/>
  <c r="K744" i="2"/>
  <c r="M744" i="2" s="1"/>
  <c r="K743" i="2"/>
  <c r="M743" i="2" s="1"/>
  <c r="K742" i="2"/>
  <c r="M742" i="2" s="1"/>
  <c r="K741" i="2"/>
  <c r="M741" i="2" s="1"/>
  <c r="K740" i="2"/>
  <c r="M740" i="2" s="1"/>
  <c r="K739" i="2"/>
  <c r="M739" i="2" s="1"/>
  <c r="K738" i="2"/>
  <c r="M738" i="2" s="1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K704" i="2"/>
  <c r="M704" i="2" s="1"/>
  <c r="K703" i="2"/>
  <c r="M703" i="2" s="1"/>
  <c r="K702" i="2"/>
  <c r="M702" i="2" s="1"/>
  <c r="K701" i="2"/>
  <c r="M701" i="2" s="1"/>
  <c r="K700" i="2"/>
  <c r="M700" i="2" s="1"/>
  <c r="K699" i="2"/>
  <c r="M699" i="2" s="1"/>
  <c r="K698" i="2"/>
  <c r="M698" i="2" s="1"/>
  <c r="K697" i="2"/>
  <c r="M697" i="2" s="1"/>
  <c r="K696" i="2"/>
  <c r="M696" i="2" s="1"/>
  <c r="K695" i="2"/>
  <c r="M695" i="2" s="1"/>
  <c r="K694" i="2"/>
  <c r="M694" i="2" s="1"/>
  <c r="K693" i="2"/>
  <c r="M693" i="2" s="1"/>
  <c r="K689" i="2"/>
  <c r="M689" i="2" s="1"/>
  <c r="K688" i="2"/>
  <c r="M688" i="2" s="1"/>
  <c r="K687" i="2"/>
  <c r="M687" i="2" s="1"/>
  <c r="K686" i="2"/>
  <c r="M686" i="2" s="1"/>
  <c r="K685" i="2"/>
  <c r="M685" i="2" s="1"/>
  <c r="K684" i="2"/>
  <c r="M684" i="2" s="1"/>
  <c r="K683" i="2"/>
  <c r="M683" i="2" s="1"/>
  <c r="K682" i="2"/>
  <c r="M682" i="2" s="1"/>
  <c r="K681" i="2"/>
  <c r="M681" i="2" s="1"/>
  <c r="K680" i="2"/>
  <c r="M680" i="2" s="1"/>
  <c r="K679" i="2"/>
  <c r="M679" i="2" s="1"/>
  <c r="K678" i="2"/>
  <c r="M678" i="2" s="1"/>
  <c r="K677" i="2"/>
  <c r="M677" i="2" s="1"/>
  <c r="K676" i="2"/>
  <c r="M676" i="2" s="1"/>
  <c r="K675" i="2"/>
  <c r="M675" i="2" s="1"/>
  <c r="K674" i="2"/>
  <c r="M674" i="2" s="1"/>
  <c r="K673" i="2"/>
  <c r="M673" i="2" s="1"/>
  <c r="K672" i="2"/>
  <c r="M672" i="2" s="1"/>
  <c r="K671" i="2"/>
  <c r="M671" i="2" s="1"/>
  <c r="K670" i="2"/>
  <c r="M670" i="2" s="1"/>
  <c r="K669" i="2"/>
  <c r="M669" i="2" s="1"/>
  <c r="K668" i="2"/>
  <c r="M668" i="2" s="1"/>
  <c r="K667" i="2"/>
  <c r="M667" i="2" s="1"/>
  <c r="K666" i="2"/>
  <c r="M666" i="2" s="1"/>
  <c r="K665" i="2"/>
  <c r="M665" i="2" s="1"/>
  <c r="K664" i="2"/>
  <c r="M664" i="2" s="1"/>
  <c r="K663" i="2"/>
  <c r="M663" i="2" s="1"/>
  <c r="K662" i="2"/>
  <c r="M662" i="2" s="1"/>
  <c r="K661" i="2"/>
  <c r="M661" i="2" s="1"/>
  <c r="K660" i="2"/>
  <c r="M660" i="2" s="1"/>
  <c r="K659" i="2"/>
  <c r="M659" i="2" s="1"/>
  <c r="K658" i="2"/>
  <c r="M658" i="2" s="1"/>
  <c r="K657" i="2"/>
  <c r="M657" i="2" s="1"/>
  <c r="K656" i="2"/>
  <c r="M656" i="2" s="1"/>
  <c r="K655" i="2"/>
  <c r="M655" i="2" s="1"/>
  <c r="K654" i="2"/>
  <c r="M654" i="2" s="1"/>
  <c r="K653" i="2"/>
  <c r="M653" i="2" s="1"/>
  <c r="K652" i="2"/>
  <c r="M652" i="2" s="1"/>
  <c r="K651" i="2"/>
  <c r="M651" i="2" s="1"/>
  <c r="K650" i="2"/>
  <c r="M650" i="2" s="1"/>
  <c r="K649" i="2"/>
  <c r="M649" i="2" s="1"/>
  <c r="K648" i="2"/>
  <c r="M648" i="2" s="1"/>
  <c r="K647" i="2"/>
  <c r="M647" i="2" s="1"/>
  <c r="K646" i="2"/>
  <c r="M646" i="2" s="1"/>
  <c r="K645" i="2"/>
  <c r="M645" i="2" s="1"/>
  <c r="K644" i="2"/>
  <c r="M644" i="2" s="1"/>
  <c r="K643" i="2"/>
  <c r="M643" i="2" s="1"/>
  <c r="K642" i="2"/>
  <c r="M642" i="2" s="1"/>
  <c r="K641" i="2"/>
  <c r="M641" i="2" s="1"/>
  <c r="K640" i="2"/>
  <c r="M640" i="2" s="1"/>
  <c r="K639" i="2"/>
  <c r="M639" i="2" s="1"/>
  <c r="K638" i="2"/>
  <c r="M638" i="2" s="1"/>
  <c r="K637" i="2"/>
  <c r="M637" i="2" s="1"/>
  <c r="K636" i="2"/>
  <c r="M636" i="2" s="1"/>
  <c r="K635" i="2"/>
  <c r="M635" i="2" s="1"/>
  <c r="K634" i="2"/>
  <c r="M634" i="2" s="1"/>
  <c r="K633" i="2"/>
  <c r="M633" i="2" s="1"/>
  <c r="K632" i="2"/>
  <c r="M632" i="2" s="1"/>
  <c r="K631" i="2"/>
  <c r="M631" i="2" s="1"/>
  <c r="K630" i="2"/>
  <c r="M630" i="2" s="1"/>
  <c r="K629" i="2"/>
  <c r="M629" i="2" s="1"/>
  <c r="K628" i="2"/>
  <c r="M628" i="2" s="1"/>
  <c r="K627" i="2"/>
  <c r="M627" i="2" s="1"/>
  <c r="K626" i="2"/>
  <c r="M626" i="2" s="1"/>
  <c r="K625" i="2"/>
  <c r="M625" i="2" s="1"/>
  <c r="K624" i="2"/>
  <c r="M624" i="2" s="1"/>
  <c r="K623" i="2"/>
  <c r="M623" i="2" s="1"/>
  <c r="K622" i="2"/>
  <c r="M622" i="2" s="1"/>
  <c r="K621" i="2"/>
  <c r="M621" i="2" s="1"/>
  <c r="K620" i="2"/>
  <c r="M620" i="2" s="1"/>
  <c r="K619" i="2"/>
  <c r="M619" i="2" s="1"/>
  <c r="K618" i="2"/>
  <c r="M618" i="2" s="1"/>
  <c r="K617" i="2"/>
  <c r="M617" i="2" s="1"/>
  <c r="K616" i="2"/>
  <c r="M616" i="2" s="1"/>
  <c r="K615" i="2"/>
  <c r="M615" i="2" s="1"/>
  <c r="K614" i="2"/>
  <c r="M614" i="2" s="1"/>
  <c r="K613" i="2"/>
  <c r="M613" i="2" s="1"/>
  <c r="K612" i="2"/>
  <c r="M612" i="2" s="1"/>
  <c r="K611" i="2"/>
  <c r="M611" i="2" s="1"/>
  <c r="K610" i="2"/>
  <c r="M610" i="2" s="1"/>
  <c r="K609" i="2"/>
  <c r="M609" i="2" s="1"/>
  <c r="K608" i="2"/>
  <c r="M608" i="2" s="1"/>
  <c r="K607" i="2"/>
  <c r="M607" i="2" s="1"/>
  <c r="K606" i="2"/>
  <c r="M606" i="2" s="1"/>
  <c r="K605" i="2"/>
  <c r="M605" i="2" s="1"/>
  <c r="K604" i="2"/>
  <c r="M604" i="2" s="1"/>
  <c r="K603" i="2"/>
  <c r="M603" i="2" s="1"/>
  <c r="K602" i="2"/>
  <c r="M602" i="2" s="1"/>
  <c r="K601" i="2"/>
  <c r="M601" i="2" s="1"/>
  <c r="K600" i="2"/>
  <c r="M600" i="2" s="1"/>
  <c r="K599" i="2"/>
  <c r="M599" i="2" s="1"/>
  <c r="K598" i="2"/>
  <c r="M598" i="2" s="1"/>
  <c r="K597" i="2"/>
  <c r="M597" i="2" s="1"/>
  <c r="K596" i="2"/>
  <c r="M596" i="2" s="1"/>
  <c r="K595" i="2"/>
  <c r="M595" i="2" s="1"/>
  <c r="K594" i="2"/>
  <c r="M594" i="2" s="1"/>
  <c r="K593" i="2"/>
  <c r="M593" i="2" s="1"/>
  <c r="K592" i="2"/>
  <c r="M592" i="2" s="1"/>
  <c r="K591" i="2"/>
  <c r="M591" i="2" s="1"/>
  <c r="K590" i="2"/>
  <c r="M590" i="2" s="1"/>
  <c r="K589" i="2"/>
  <c r="M589" i="2" s="1"/>
  <c r="K588" i="2"/>
  <c r="M588" i="2" s="1"/>
  <c r="K587" i="2"/>
  <c r="M587" i="2" s="1"/>
  <c r="K586" i="2"/>
  <c r="M586" i="2" s="1"/>
  <c r="K585" i="2"/>
  <c r="M585" i="2" s="1"/>
  <c r="K584" i="2"/>
  <c r="M584" i="2" s="1"/>
  <c r="K583" i="2"/>
  <c r="M583" i="2" s="1"/>
  <c r="K582" i="2"/>
  <c r="M582" i="2" s="1"/>
  <c r="M577" i="2"/>
  <c r="M575" i="2"/>
  <c r="K574" i="2"/>
  <c r="M574" i="2" s="1"/>
  <c r="K573" i="2"/>
  <c r="M573" i="2" s="1"/>
  <c r="K572" i="2"/>
  <c r="M572" i="2" s="1"/>
  <c r="K571" i="2"/>
  <c r="M571" i="2" s="1"/>
  <c r="K570" i="2"/>
  <c r="M570" i="2" s="1"/>
  <c r="K569" i="2"/>
  <c r="M569" i="2" s="1"/>
  <c r="K568" i="2"/>
  <c r="M568" i="2" s="1"/>
  <c r="K567" i="2"/>
  <c r="M567" i="2" s="1"/>
  <c r="K566" i="2"/>
  <c r="M566" i="2" s="1"/>
  <c r="K565" i="2"/>
  <c r="M565" i="2" s="1"/>
  <c r="K564" i="2"/>
  <c r="M564" i="2" s="1"/>
  <c r="K563" i="2"/>
  <c r="M563" i="2" s="1"/>
  <c r="K562" i="2"/>
  <c r="M562" i="2" s="1"/>
  <c r="K561" i="2"/>
  <c r="M561" i="2" s="1"/>
  <c r="K560" i="2"/>
  <c r="M560" i="2" s="1"/>
  <c r="K559" i="2"/>
  <c r="M559" i="2" s="1"/>
  <c r="K558" i="2"/>
  <c r="M558" i="2" s="1"/>
  <c r="K557" i="2"/>
  <c r="M557" i="2" s="1"/>
  <c r="K556" i="2"/>
  <c r="M556" i="2" s="1"/>
  <c r="K555" i="2"/>
  <c r="M555" i="2" s="1"/>
  <c r="K554" i="2"/>
  <c r="M554" i="2" s="1"/>
  <c r="K553" i="2"/>
  <c r="M553" i="2" s="1"/>
  <c r="K552" i="2"/>
  <c r="M552" i="2" s="1"/>
  <c r="K551" i="2"/>
  <c r="M551" i="2" s="1"/>
  <c r="K550" i="2"/>
  <c r="M550" i="2" s="1"/>
  <c r="K549" i="2"/>
  <c r="M549" i="2" s="1"/>
  <c r="K548" i="2"/>
  <c r="M548" i="2" s="1"/>
  <c r="K547" i="2"/>
  <c r="M547" i="2" s="1"/>
  <c r="K546" i="2"/>
  <c r="M546" i="2" s="1"/>
  <c r="K545" i="2"/>
  <c r="M545" i="2" s="1"/>
  <c r="K544" i="2"/>
  <c r="M544" i="2" s="1"/>
  <c r="K543" i="2"/>
  <c r="M543" i="2" s="1"/>
  <c r="K541" i="2"/>
  <c r="M541" i="2" s="1"/>
  <c r="K540" i="2"/>
  <c r="M540" i="2" s="1"/>
  <c r="K539" i="2"/>
  <c r="M539" i="2" s="1"/>
  <c r="K537" i="2"/>
  <c r="M537" i="2" s="1"/>
  <c r="K536" i="2"/>
  <c r="M536" i="2" s="1"/>
  <c r="K535" i="2"/>
  <c r="M535" i="2" s="1"/>
  <c r="K534" i="2"/>
  <c r="M534" i="2" s="1"/>
  <c r="K533" i="2"/>
  <c r="M533" i="2" s="1"/>
  <c r="K532" i="2"/>
  <c r="M532" i="2" s="1"/>
  <c r="K531" i="2"/>
  <c r="M531" i="2" s="1"/>
  <c r="K530" i="2"/>
  <c r="M530" i="2" s="1"/>
  <c r="K529" i="2"/>
  <c r="M529" i="2" s="1"/>
  <c r="K528" i="2"/>
  <c r="M528" i="2" s="1"/>
  <c r="K526" i="2"/>
  <c r="M526" i="2" s="1"/>
  <c r="K525" i="2"/>
  <c r="M525" i="2" s="1"/>
  <c r="K524" i="2"/>
  <c r="M524" i="2" s="1"/>
  <c r="K523" i="2"/>
  <c r="M523" i="2" s="1"/>
  <c r="K522" i="2"/>
  <c r="M522" i="2" s="1"/>
  <c r="K521" i="2"/>
  <c r="M521" i="2" s="1"/>
  <c r="K520" i="2"/>
  <c r="M520" i="2" s="1"/>
  <c r="K519" i="2"/>
  <c r="M519" i="2" s="1"/>
  <c r="K517" i="2"/>
  <c r="M517" i="2" s="1"/>
  <c r="K516" i="2"/>
  <c r="M516" i="2" s="1"/>
  <c r="K515" i="2"/>
  <c r="M515" i="2" s="1"/>
  <c r="K513" i="2"/>
  <c r="M513" i="2" s="1"/>
  <c r="K512" i="2"/>
  <c r="M512" i="2" s="1"/>
  <c r="K511" i="2"/>
  <c r="M511" i="2" s="1"/>
  <c r="K509" i="2"/>
  <c r="M509" i="2" s="1"/>
  <c r="K508" i="2"/>
  <c r="M508" i="2" s="1"/>
  <c r="K507" i="2"/>
  <c r="M507" i="2" s="1"/>
  <c r="K506" i="2"/>
  <c r="M506" i="2" s="1"/>
  <c r="K505" i="2"/>
  <c r="M505" i="2" s="1"/>
  <c r="K504" i="2"/>
  <c r="M504" i="2" s="1"/>
  <c r="K503" i="2"/>
  <c r="M503" i="2" s="1"/>
  <c r="K502" i="2"/>
  <c r="M502" i="2" s="1"/>
  <c r="K501" i="2"/>
  <c r="M501" i="2" s="1"/>
  <c r="K500" i="2"/>
  <c r="M500" i="2" s="1"/>
  <c r="K499" i="2"/>
  <c r="M499" i="2" s="1"/>
  <c r="K498" i="2"/>
  <c r="M498" i="2" s="1"/>
  <c r="K497" i="2"/>
  <c r="M497" i="2" s="1"/>
  <c r="K496" i="2"/>
  <c r="M496" i="2" s="1"/>
  <c r="K495" i="2"/>
  <c r="M495" i="2" s="1"/>
  <c r="K494" i="2"/>
  <c r="M494" i="2" s="1"/>
  <c r="K493" i="2"/>
  <c r="M493" i="2" s="1"/>
  <c r="K492" i="2"/>
  <c r="M492" i="2" s="1"/>
  <c r="K490" i="2"/>
  <c r="M490" i="2" s="1"/>
  <c r="K489" i="2"/>
  <c r="M489" i="2" s="1"/>
  <c r="K488" i="2"/>
  <c r="M488" i="2" s="1"/>
  <c r="K487" i="2"/>
  <c r="M487" i="2" s="1"/>
  <c r="K486" i="2"/>
  <c r="M486" i="2" s="1"/>
  <c r="K485" i="2"/>
  <c r="M485" i="2" s="1"/>
  <c r="K484" i="2"/>
  <c r="M484" i="2" s="1"/>
  <c r="K483" i="2"/>
  <c r="M483" i="2" s="1"/>
  <c r="K482" i="2"/>
  <c r="M482" i="2" s="1"/>
  <c r="K481" i="2"/>
  <c r="M481" i="2" s="1"/>
  <c r="K480" i="2"/>
  <c r="M480" i="2" s="1"/>
  <c r="K479" i="2"/>
  <c r="M479" i="2" s="1"/>
  <c r="K478" i="2"/>
  <c r="M478" i="2" s="1"/>
  <c r="K477" i="2"/>
  <c r="M477" i="2" s="1"/>
  <c r="K476" i="2"/>
  <c r="M476" i="2" s="1"/>
  <c r="K475" i="2"/>
  <c r="M475" i="2" s="1"/>
  <c r="K474" i="2"/>
  <c r="M474" i="2" s="1"/>
  <c r="K473" i="2"/>
  <c r="M473" i="2" s="1"/>
  <c r="K472" i="2"/>
  <c r="M472" i="2" s="1"/>
  <c r="K471" i="2"/>
  <c r="M471" i="2" s="1"/>
  <c r="K470" i="2"/>
  <c r="M470" i="2" s="1"/>
  <c r="K469" i="2"/>
  <c r="M469" i="2" s="1"/>
  <c r="K468" i="2"/>
  <c r="M468" i="2" s="1"/>
  <c r="K467" i="2"/>
  <c r="M467" i="2" s="1"/>
  <c r="K466" i="2"/>
  <c r="M466" i="2" s="1"/>
  <c r="K465" i="2"/>
  <c r="M465" i="2" s="1"/>
  <c r="K464" i="2"/>
  <c r="M464" i="2" s="1"/>
  <c r="K463" i="2"/>
  <c r="M463" i="2" s="1"/>
  <c r="K462" i="2"/>
  <c r="M462" i="2" s="1"/>
  <c r="K461" i="2"/>
  <c r="M461" i="2" s="1"/>
  <c r="K460" i="2"/>
  <c r="M460" i="2" s="1"/>
  <c r="K459" i="2"/>
  <c r="M459" i="2" s="1"/>
  <c r="K458" i="2"/>
  <c r="M458" i="2" s="1"/>
  <c r="K457" i="2"/>
  <c r="M457" i="2" s="1"/>
  <c r="K456" i="2"/>
  <c r="M456" i="2" s="1"/>
  <c r="K455" i="2"/>
  <c r="M455" i="2" s="1"/>
  <c r="K454" i="2"/>
  <c r="M454" i="2" s="1"/>
  <c r="K453" i="2"/>
  <c r="M453" i="2" s="1"/>
  <c r="K452" i="2"/>
  <c r="M452" i="2" s="1"/>
  <c r="K451" i="2"/>
  <c r="M451" i="2" s="1"/>
  <c r="K450" i="2"/>
  <c r="M450" i="2" s="1"/>
  <c r="K449" i="2"/>
  <c r="M449" i="2" s="1"/>
  <c r="K448" i="2"/>
  <c r="M448" i="2" s="1"/>
  <c r="K447" i="2"/>
  <c r="M447" i="2" s="1"/>
  <c r="K446" i="2"/>
  <c r="M446" i="2" s="1"/>
  <c r="K445" i="2"/>
  <c r="M445" i="2" s="1"/>
  <c r="K444" i="2"/>
  <c r="M444" i="2" s="1"/>
  <c r="K443" i="2"/>
  <c r="M443" i="2" s="1"/>
  <c r="K442" i="2"/>
  <c r="M442" i="2" s="1"/>
  <c r="K441" i="2"/>
  <c r="M441" i="2" s="1"/>
  <c r="K440" i="2"/>
  <c r="M440" i="2" s="1"/>
  <c r="K439" i="2"/>
  <c r="M439" i="2" s="1"/>
  <c r="K438" i="2"/>
  <c r="M438" i="2" s="1"/>
  <c r="K437" i="2"/>
  <c r="M437" i="2" s="1"/>
  <c r="K436" i="2"/>
  <c r="M436" i="2" s="1"/>
  <c r="K434" i="2"/>
  <c r="M434" i="2" s="1"/>
  <c r="K433" i="2"/>
  <c r="M433" i="2" s="1"/>
  <c r="K432" i="2"/>
  <c r="M432" i="2" s="1"/>
  <c r="K431" i="2"/>
  <c r="M431" i="2" s="1"/>
  <c r="K430" i="2"/>
  <c r="M430" i="2" s="1"/>
  <c r="K429" i="2"/>
  <c r="M429" i="2" s="1"/>
  <c r="K428" i="2"/>
  <c r="M428" i="2" s="1"/>
  <c r="K427" i="2"/>
  <c r="M427" i="2" s="1"/>
  <c r="K426" i="2"/>
  <c r="M426" i="2" s="1"/>
  <c r="K425" i="2"/>
  <c r="M425" i="2" s="1"/>
  <c r="K424" i="2"/>
  <c r="M424" i="2" s="1"/>
  <c r="K423" i="2"/>
  <c r="M423" i="2" s="1"/>
  <c r="K422" i="2"/>
  <c r="M422" i="2" s="1"/>
  <c r="K421" i="2"/>
  <c r="M421" i="2" s="1"/>
  <c r="K420" i="2"/>
  <c r="M420" i="2" s="1"/>
  <c r="K419" i="2"/>
  <c r="M419" i="2" s="1"/>
  <c r="K418" i="2"/>
  <c r="M418" i="2" s="1"/>
  <c r="K417" i="2"/>
  <c r="M417" i="2" s="1"/>
  <c r="K416" i="2"/>
  <c r="M416" i="2" s="1"/>
  <c r="K415" i="2"/>
  <c r="M415" i="2" s="1"/>
  <c r="K414" i="2"/>
  <c r="M414" i="2" s="1"/>
  <c r="K413" i="2"/>
  <c r="M413" i="2" s="1"/>
  <c r="K412" i="2"/>
  <c r="M412" i="2" s="1"/>
  <c r="K411" i="2"/>
  <c r="M411" i="2" s="1"/>
  <c r="K410" i="2"/>
  <c r="M410" i="2" s="1"/>
  <c r="K409" i="2"/>
  <c r="M409" i="2" s="1"/>
  <c r="K408" i="2"/>
  <c r="M408" i="2" s="1"/>
  <c r="K407" i="2"/>
  <c r="M407" i="2" s="1"/>
  <c r="K406" i="2"/>
  <c r="M406" i="2" s="1"/>
  <c r="K404" i="2"/>
  <c r="M404" i="2" s="1"/>
  <c r="K403" i="2"/>
  <c r="M403" i="2" s="1"/>
  <c r="K402" i="2"/>
  <c r="M402" i="2" s="1"/>
  <c r="K401" i="2"/>
  <c r="M401" i="2" s="1"/>
  <c r="K400" i="2"/>
  <c r="M400" i="2" s="1"/>
  <c r="K399" i="2"/>
  <c r="M399" i="2" s="1"/>
  <c r="K398" i="2"/>
  <c r="M398" i="2" s="1"/>
  <c r="K397" i="2"/>
  <c r="M397" i="2" s="1"/>
  <c r="K396" i="2"/>
  <c r="M396" i="2" s="1"/>
  <c r="K395" i="2"/>
  <c r="M395" i="2" s="1"/>
  <c r="K394" i="2"/>
  <c r="M394" i="2" s="1"/>
  <c r="K393" i="2"/>
  <c r="M393" i="2" s="1"/>
  <c r="K391" i="2"/>
  <c r="M391" i="2" s="1"/>
  <c r="K390" i="2"/>
  <c r="M390" i="2" s="1"/>
  <c r="K389" i="2"/>
  <c r="M389" i="2" s="1"/>
  <c r="K388" i="2"/>
  <c r="M388" i="2" s="1"/>
  <c r="K387" i="2"/>
  <c r="M387" i="2" s="1"/>
  <c r="K386" i="2"/>
  <c r="M386" i="2" s="1"/>
  <c r="K385" i="2"/>
  <c r="M385" i="2" s="1"/>
  <c r="K384" i="2"/>
  <c r="M384" i="2" s="1"/>
  <c r="K383" i="2"/>
  <c r="M383" i="2" s="1"/>
  <c r="K382" i="2"/>
  <c r="M382" i="2" s="1"/>
  <c r="K381" i="2"/>
  <c r="M381" i="2" s="1"/>
  <c r="K380" i="2"/>
  <c r="M380" i="2" s="1"/>
  <c r="K379" i="2"/>
  <c r="M379" i="2" s="1"/>
  <c r="K378" i="2"/>
  <c r="M378" i="2" s="1"/>
  <c r="K377" i="2"/>
  <c r="M377" i="2" s="1"/>
  <c r="K376" i="2"/>
  <c r="M376" i="2" s="1"/>
  <c r="K375" i="2"/>
  <c r="M375" i="2" s="1"/>
  <c r="K374" i="2"/>
  <c r="M374" i="2" s="1"/>
  <c r="K373" i="2"/>
  <c r="M373" i="2" s="1"/>
  <c r="K372" i="2"/>
  <c r="M372" i="2" s="1"/>
  <c r="K371" i="2"/>
  <c r="M371" i="2" s="1"/>
  <c r="K370" i="2"/>
  <c r="M370" i="2" s="1"/>
  <c r="K369" i="2"/>
  <c r="M369" i="2" s="1"/>
  <c r="K368" i="2"/>
  <c r="M368" i="2" s="1"/>
  <c r="K367" i="2"/>
  <c r="M367" i="2" s="1"/>
  <c r="K366" i="2"/>
  <c r="M366" i="2" s="1"/>
  <c r="K365" i="2"/>
  <c r="M365" i="2" s="1"/>
  <c r="K364" i="2"/>
  <c r="M364" i="2" s="1"/>
  <c r="K363" i="2"/>
  <c r="M363" i="2" s="1"/>
  <c r="K362" i="2"/>
  <c r="M362" i="2" s="1"/>
  <c r="K361" i="2"/>
  <c r="M361" i="2" s="1"/>
  <c r="K360" i="2"/>
  <c r="M360" i="2" s="1"/>
  <c r="K359" i="2"/>
  <c r="M359" i="2" s="1"/>
  <c r="K358" i="2"/>
  <c r="M358" i="2" s="1"/>
  <c r="K357" i="2"/>
  <c r="M357" i="2" s="1"/>
  <c r="K355" i="2"/>
  <c r="M355" i="2" s="1"/>
  <c r="K354" i="2"/>
  <c r="M354" i="2" s="1"/>
  <c r="K353" i="2"/>
  <c r="M353" i="2" s="1"/>
  <c r="K352" i="2"/>
  <c r="M352" i="2" s="1"/>
  <c r="K351" i="2"/>
  <c r="M351" i="2" s="1"/>
  <c r="K350" i="2"/>
  <c r="M350" i="2" s="1"/>
  <c r="K349" i="2"/>
  <c r="M349" i="2" s="1"/>
  <c r="K348" i="2"/>
  <c r="M348" i="2" s="1"/>
  <c r="K347" i="2"/>
  <c r="M347" i="2" s="1"/>
  <c r="K346" i="2"/>
  <c r="M346" i="2" s="1"/>
  <c r="K345" i="2"/>
  <c r="M345" i="2" s="1"/>
  <c r="K344" i="2"/>
  <c r="M344" i="2" s="1"/>
  <c r="K343" i="2"/>
  <c r="M343" i="2" s="1"/>
  <c r="K342" i="2"/>
  <c r="M342" i="2" s="1"/>
  <c r="K341" i="2"/>
  <c r="M341" i="2" s="1"/>
  <c r="K340" i="2"/>
  <c r="M340" i="2" s="1"/>
  <c r="K338" i="2"/>
  <c r="M338" i="2" s="1"/>
  <c r="K337" i="2"/>
  <c r="M337" i="2" s="1"/>
  <c r="K336" i="2"/>
  <c r="M336" i="2" s="1"/>
  <c r="K335" i="2"/>
  <c r="M335" i="2" s="1"/>
  <c r="K334" i="2"/>
  <c r="M334" i="2" s="1"/>
  <c r="K333" i="2"/>
  <c r="M333" i="2" s="1"/>
  <c r="K332" i="2"/>
  <c r="M332" i="2" s="1"/>
  <c r="K331" i="2"/>
  <c r="M331" i="2" s="1"/>
  <c r="K330" i="2"/>
  <c r="M330" i="2" s="1"/>
  <c r="K329" i="2"/>
  <c r="M329" i="2" s="1"/>
  <c r="K328" i="2"/>
  <c r="M328" i="2" s="1"/>
  <c r="K327" i="2"/>
  <c r="M327" i="2" s="1"/>
  <c r="K326" i="2"/>
  <c r="M326" i="2" s="1"/>
  <c r="K325" i="2"/>
  <c r="M325" i="2" s="1"/>
  <c r="K324" i="2"/>
  <c r="M324" i="2" s="1"/>
  <c r="K323" i="2"/>
  <c r="M323" i="2" s="1"/>
  <c r="K322" i="2"/>
  <c r="M322" i="2" s="1"/>
  <c r="K321" i="2"/>
  <c r="M321" i="2" s="1"/>
  <c r="K320" i="2"/>
  <c r="M320" i="2" s="1"/>
  <c r="K319" i="2"/>
  <c r="M319" i="2" s="1"/>
  <c r="K318" i="2"/>
  <c r="M318" i="2" s="1"/>
  <c r="K317" i="2"/>
  <c r="M317" i="2" s="1"/>
  <c r="K316" i="2"/>
  <c r="M316" i="2" s="1"/>
  <c r="K315" i="2"/>
  <c r="M315" i="2" s="1"/>
  <c r="K314" i="2"/>
  <c r="M314" i="2" s="1"/>
  <c r="K313" i="2"/>
  <c r="M313" i="2" s="1"/>
  <c r="K312" i="2"/>
  <c r="M312" i="2" s="1"/>
  <c r="K311" i="2"/>
  <c r="M311" i="2" s="1"/>
  <c r="K310" i="2"/>
  <c r="M310" i="2" s="1"/>
  <c r="K309" i="2"/>
  <c r="M309" i="2" s="1"/>
  <c r="K308" i="2"/>
  <c r="M308" i="2" s="1"/>
  <c r="K307" i="2"/>
  <c r="M307" i="2" s="1"/>
  <c r="K306" i="2"/>
  <c r="M306" i="2" s="1"/>
  <c r="K305" i="2"/>
  <c r="M305" i="2" s="1"/>
  <c r="K304" i="2"/>
  <c r="M304" i="2" s="1"/>
  <c r="K303" i="2"/>
  <c r="M303" i="2" s="1"/>
  <c r="K302" i="2"/>
  <c r="M302" i="2" s="1"/>
  <c r="K301" i="2"/>
  <c r="M301" i="2" s="1"/>
  <c r="K300" i="2"/>
  <c r="M300" i="2" s="1"/>
  <c r="K299" i="2"/>
  <c r="M299" i="2" s="1"/>
  <c r="K298" i="2"/>
  <c r="M298" i="2" s="1"/>
  <c r="K297" i="2"/>
  <c r="M297" i="2" s="1"/>
  <c r="K296" i="2"/>
  <c r="M296" i="2" s="1"/>
  <c r="K295" i="2"/>
  <c r="M295" i="2" s="1"/>
  <c r="K294" i="2"/>
  <c r="M294" i="2" s="1"/>
  <c r="K293" i="2"/>
  <c r="M293" i="2" s="1"/>
  <c r="K292" i="2"/>
  <c r="M292" i="2" s="1"/>
  <c r="K291" i="2"/>
  <c r="M291" i="2" s="1"/>
  <c r="K290" i="2"/>
  <c r="M290" i="2" s="1"/>
  <c r="K289" i="2"/>
  <c r="M289" i="2" s="1"/>
  <c r="K288" i="2"/>
  <c r="M288" i="2" s="1"/>
  <c r="K287" i="2"/>
  <c r="M287" i="2" s="1"/>
  <c r="K286" i="2"/>
  <c r="M286" i="2" s="1"/>
  <c r="K285" i="2"/>
  <c r="M285" i="2" s="1"/>
  <c r="K284" i="2"/>
  <c r="M284" i="2" s="1"/>
  <c r="K283" i="2"/>
  <c r="M283" i="2" s="1"/>
  <c r="K282" i="2"/>
  <c r="M282" i="2" s="1"/>
  <c r="K281" i="2"/>
  <c r="M281" i="2" s="1"/>
  <c r="K280" i="2"/>
  <c r="M280" i="2" s="1"/>
  <c r="K279" i="2"/>
  <c r="M279" i="2" s="1"/>
  <c r="K278" i="2"/>
  <c r="M278" i="2" s="1"/>
  <c r="K277" i="2"/>
  <c r="M277" i="2" s="1"/>
  <c r="K276" i="2"/>
  <c r="M276" i="2" s="1"/>
  <c r="K275" i="2"/>
  <c r="M275" i="2" s="1"/>
  <c r="K274" i="2"/>
  <c r="M274" i="2" s="1"/>
  <c r="K273" i="2"/>
  <c r="M273" i="2" s="1"/>
  <c r="K272" i="2"/>
  <c r="M272" i="2" s="1"/>
  <c r="K271" i="2"/>
  <c r="M271" i="2" s="1"/>
  <c r="K270" i="2"/>
  <c r="M270" i="2" s="1"/>
  <c r="K269" i="2"/>
  <c r="M269" i="2" s="1"/>
  <c r="K267" i="2"/>
  <c r="M267" i="2" s="1"/>
  <c r="K266" i="2"/>
  <c r="M266" i="2" s="1"/>
  <c r="K265" i="2"/>
  <c r="M265" i="2" s="1"/>
  <c r="K264" i="2"/>
  <c r="M264" i="2" s="1"/>
  <c r="K263" i="2"/>
  <c r="M263" i="2" s="1"/>
  <c r="K262" i="2"/>
  <c r="M262" i="2" s="1"/>
  <c r="K261" i="2"/>
  <c r="M261" i="2" s="1"/>
  <c r="K260" i="2"/>
  <c r="M260" i="2" s="1"/>
  <c r="K259" i="2"/>
  <c r="M259" i="2" s="1"/>
  <c r="K258" i="2"/>
  <c r="M258" i="2" s="1"/>
  <c r="K257" i="2"/>
  <c r="M257" i="2" s="1"/>
  <c r="K255" i="2"/>
  <c r="M255" i="2" s="1"/>
  <c r="K254" i="2"/>
  <c r="M254" i="2" s="1"/>
  <c r="K253" i="2"/>
  <c r="M253" i="2" s="1"/>
  <c r="K252" i="2"/>
  <c r="M252" i="2" s="1"/>
  <c r="K251" i="2"/>
  <c r="M251" i="2" s="1"/>
  <c r="K250" i="2"/>
  <c r="M250" i="2" s="1"/>
  <c r="K249" i="2"/>
  <c r="M249" i="2" s="1"/>
  <c r="K248" i="2"/>
  <c r="M248" i="2" s="1"/>
  <c r="K247" i="2"/>
  <c r="M247" i="2" s="1"/>
  <c r="K246" i="2"/>
  <c r="M246" i="2" s="1"/>
  <c r="K245" i="2"/>
  <c r="M245" i="2" s="1"/>
  <c r="K244" i="2"/>
  <c r="M244" i="2" s="1"/>
  <c r="K243" i="2"/>
  <c r="M243" i="2" s="1"/>
  <c r="K242" i="2"/>
  <c r="M242" i="2" s="1"/>
  <c r="K241" i="2"/>
  <c r="M241" i="2" s="1"/>
  <c r="K240" i="2"/>
  <c r="M240" i="2" s="1"/>
  <c r="K239" i="2"/>
  <c r="M239" i="2" s="1"/>
  <c r="K238" i="2"/>
  <c r="M238" i="2" s="1"/>
  <c r="K237" i="2"/>
  <c r="M237" i="2" s="1"/>
  <c r="K236" i="2"/>
  <c r="M236" i="2" s="1"/>
  <c r="K235" i="2"/>
  <c r="M235" i="2" s="1"/>
  <c r="K234" i="2"/>
  <c r="M234" i="2" s="1"/>
  <c r="K233" i="2"/>
  <c r="M233" i="2" s="1"/>
  <c r="K232" i="2"/>
  <c r="M232" i="2" s="1"/>
  <c r="K229" i="2"/>
  <c r="M229" i="2" s="1"/>
  <c r="K228" i="2"/>
  <c r="M228" i="2" s="1"/>
  <c r="K227" i="2"/>
  <c r="M227" i="2" s="1"/>
  <c r="K226" i="2"/>
  <c r="M226" i="2" s="1"/>
  <c r="K225" i="2"/>
  <c r="M225" i="2" s="1"/>
  <c r="K224" i="2"/>
  <c r="M224" i="2" s="1"/>
  <c r="K223" i="2"/>
  <c r="M223" i="2" s="1"/>
  <c r="K222" i="2"/>
  <c r="M222" i="2" s="1"/>
  <c r="K221" i="2"/>
  <c r="M221" i="2" s="1"/>
  <c r="K220" i="2"/>
  <c r="M220" i="2" s="1"/>
  <c r="K219" i="2"/>
  <c r="M219" i="2" s="1"/>
  <c r="K218" i="2"/>
  <c r="M218" i="2" s="1"/>
  <c r="K217" i="2"/>
  <c r="M217" i="2" s="1"/>
  <c r="K216" i="2"/>
  <c r="M216" i="2" s="1"/>
  <c r="K215" i="2"/>
  <c r="M215" i="2" s="1"/>
  <c r="K214" i="2"/>
  <c r="M214" i="2" s="1"/>
  <c r="K213" i="2"/>
  <c r="M213" i="2" s="1"/>
  <c r="K212" i="2"/>
  <c r="M212" i="2" s="1"/>
  <c r="K211" i="2"/>
  <c r="M211" i="2" s="1"/>
  <c r="K209" i="2"/>
  <c r="M209" i="2" s="1"/>
  <c r="K208" i="2"/>
  <c r="M208" i="2" s="1"/>
  <c r="K207" i="2"/>
  <c r="M207" i="2" s="1"/>
  <c r="K206" i="2"/>
  <c r="M206" i="2" s="1"/>
  <c r="K205" i="2"/>
  <c r="M205" i="2" s="1"/>
  <c r="K204" i="2"/>
  <c r="M204" i="2" s="1"/>
  <c r="K203" i="2"/>
  <c r="M203" i="2" s="1"/>
  <c r="K202" i="2"/>
  <c r="M202" i="2" s="1"/>
  <c r="K201" i="2"/>
  <c r="M201" i="2" s="1"/>
  <c r="K200" i="2"/>
  <c r="M200" i="2" s="1"/>
  <c r="K199" i="2"/>
  <c r="M199" i="2" s="1"/>
  <c r="K198" i="2"/>
  <c r="M198" i="2" s="1"/>
  <c r="K197" i="2"/>
  <c r="M197" i="2" s="1"/>
  <c r="K196" i="2"/>
  <c r="M196" i="2" s="1"/>
  <c r="K195" i="2"/>
  <c r="M195" i="2" s="1"/>
  <c r="K194" i="2"/>
  <c r="M194" i="2" s="1"/>
  <c r="K193" i="2"/>
  <c r="M193" i="2" s="1"/>
  <c r="K192" i="2"/>
  <c r="M192" i="2" s="1"/>
  <c r="K191" i="2"/>
  <c r="M191" i="2" s="1"/>
  <c r="K190" i="2"/>
  <c r="M190" i="2" s="1"/>
  <c r="K189" i="2"/>
  <c r="M189" i="2" s="1"/>
  <c r="K188" i="2"/>
  <c r="M188" i="2" s="1"/>
  <c r="K187" i="2"/>
  <c r="M187" i="2" s="1"/>
  <c r="K186" i="2"/>
  <c r="M186" i="2" s="1"/>
  <c r="K185" i="2"/>
  <c r="M185" i="2" s="1"/>
  <c r="K184" i="2"/>
  <c r="M184" i="2" s="1"/>
  <c r="K183" i="2"/>
  <c r="M183" i="2" s="1"/>
  <c r="K182" i="2"/>
  <c r="M182" i="2" s="1"/>
  <c r="K181" i="2"/>
  <c r="M181" i="2" s="1"/>
  <c r="K180" i="2"/>
  <c r="M180" i="2" s="1"/>
  <c r="K179" i="2"/>
  <c r="M179" i="2" s="1"/>
  <c r="K178" i="2"/>
  <c r="M178" i="2" s="1"/>
  <c r="K177" i="2"/>
  <c r="M177" i="2" s="1"/>
  <c r="K176" i="2"/>
  <c r="M176" i="2" s="1"/>
  <c r="K175" i="2"/>
  <c r="M175" i="2" s="1"/>
  <c r="K174" i="2"/>
  <c r="M174" i="2" s="1"/>
  <c r="K173" i="2"/>
  <c r="M173" i="2" s="1"/>
  <c r="K172" i="2"/>
  <c r="M172" i="2" s="1"/>
  <c r="K171" i="2"/>
  <c r="M171" i="2" s="1"/>
  <c r="K170" i="2"/>
  <c r="M170" i="2" s="1"/>
  <c r="K169" i="2"/>
  <c r="M169" i="2" s="1"/>
  <c r="K168" i="2"/>
  <c r="M168" i="2" s="1"/>
  <c r="K167" i="2"/>
  <c r="M167" i="2" s="1"/>
  <c r="K166" i="2"/>
  <c r="M166" i="2" s="1"/>
  <c r="K165" i="2"/>
  <c r="M165" i="2" s="1"/>
  <c r="K164" i="2"/>
  <c r="M164" i="2" s="1"/>
  <c r="K163" i="2"/>
  <c r="M163" i="2" s="1"/>
  <c r="K162" i="2"/>
  <c r="M162" i="2" s="1"/>
  <c r="K161" i="2"/>
  <c r="M161" i="2" s="1"/>
  <c r="K160" i="2"/>
  <c r="M160" i="2" s="1"/>
  <c r="K159" i="2"/>
  <c r="M159" i="2" s="1"/>
  <c r="K158" i="2"/>
  <c r="M158" i="2" s="1"/>
  <c r="K157" i="2"/>
  <c r="M157" i="2" s="1"/>
  <c r="K156" i="2"/>
  <c r="M156" i="2" s="1"/>
  <c r="K155" i="2"/>
  <c r="M155" i="2" s="1"/>
  <c r="K154" i="2"/>
  <c r="M154" i="2" s="1"/>
  <c r="K153" i="2"/>
  <c r="M153" i="2" s="1"/>
  <c r="K152" i="2"/>
  <c r="M152" i="2" s="1"/>
  <c r="K151" i="2"/>
  <c r="M151" i="2" s="1"/>
  <c r="K150" i="2"/>
  <c r="M150" i="2" s="1"/>
  <c r="K149" i="2"/>
  <c r="M149" i="2" s="1"/>
  <c r="K148" i="2"/>
  <c r="M148" i="2" s="1"/>
  <c r="K147" i="2"/>
  <c r="M147" i="2" s="1"/>
  <c r="K146" i="2"/>
  <c r="M146" i="2" s="1"/>
  <c r="K145" i="2"/>
  <c r="M145" i="2" s="1"/>
  <c r="K144" i="2"/>
  <c r="M144" i="2" s="1"/>
  <c r="K143" i="2"/>
  <c r="M143" i="2" s="1"/>
  <c r="K142" i="2"/>
  <c r="M142" i="2" s="1"/>
  <c r="K141" i="2"/>
  <c r="M141" i="2" s="1"/>
  <c r="K140" i="2"/>
  <c r="M140" i="2" s="1"/>
  <c r="K139" i="2"/>
  <c r="M139" i="2" s="1"/>
  <c r="K138" i="2"/>
  <c r="M138" i="2" s="1"/>
  <c r="K137" i="2"/>
  <c r="M137" i="2" s="1"/>
  <c r="K135" i="2"/>
  <c r="M135" i="2" s="1"/>
  <c r="K134" i="2"/>
  <c r="M134" i="2" s="1"/>
  <c r="K133" i="2"/>
  <c r="M133" i="2" s="1"/>
  <c r="K132" i="2"/>
  <c r="M132" i="2" s="1"/>
  <c r="K131" i="2"/>
  <c r="M131" i="2" s="1"/>
  <c r="K129" i="2"/>
  <c r="M129" i="2" s="1"/>
  <c r="K128" i="2"/>
  <c r="M128" i="2" s="1"/>
  <c r="K127" i="2"/>
  <c r="M127" i="2" s="1"/>
  <c r="K126" i="2"/>
  <c r="M126" i="2" s="1"/>
  <c r="K125" i="2"/>
  <c r="M125" i="2" s="1"/>
  <c r="K124" i="2"/>
  <c r="M124" i="2" s="1"/>
  <c r="K123" i="2"/>
  <c r="M123" i="2" s="1"/>
  <c r="K122" i="2"/>
  <c r="M122" i="2" s="1"/>
  <c r="K121" i="2"/>
  <c r="M121" i="2" s="1"/>
  <c r="K120" i="2"/>
  <c r="M120" i="2" s="1"/>
  <c r="K119" i="2"/>
  <c r="M119" i="2" s="1"/>
  <c r="K118" i="2"/>
  <c r="M118" i="2" s="1"/>
  <c r="K117" i="2"/>
  <c r="M117" i="2" s="1"/>
  <c r="K116" i="2"/>
  <c r="M116" i="2" s="1"/>
  <c r="K115" i="2"/>
  <c r="M115" i="2" s="1"/>
  <c r="K114" i="2"/>
  <c r="M114" i="2" s="1"/>
  <c r="K113" i="2"/>
  <c r="M113" i="2" s="1"/>
  <c r="K112" i="2"/>
  <c r="M112" i="2" s="1"/>
  <c r="K111" i="2"/>
  <c r="M111" i="2" s="1"/>
  <c r="K110" i="2"/>
  <c r="M110" i="2" s="1"/>
  <c r="K109" i="2"/>
  <c r="M109" i="2" s="1"/>
  <c r="K108" i="2"/>
  <c r="M108" i="2" s="1"/>
  <c r="K107" i="2"/>
  <c r="M107" i="2" s="1"/>
  <c r="K106" i="2"/>
  <c r="M106" i="2" s="1"/>
  <c r="K105" i="2"/>
  <c r="M105" i="2" s="1"/>
  <c r="K104" i="2"/>
  <c r="M104" i="2" s="1"/>
  <c r="K103" i="2"/>
  <c r="M103" i="2" s="1"/>
  <c r="K102" i="2"/>
  <c r="M102" i="2" s="1"/>
  <c r="K101" i="2"/>
  <c r="M101" i="2" s="1"/>
  <c r="K100" i="2"/>
  <c r="M100" i="2" s="1"/>
  <c r="K99" i="2"/>
  <c r="M99" i="2" s="1"/>
  <c r="K98" i="2"/>
  <c r="M98" i="2" s="1"/>
  <c r="K97" i="2"/>
  <c r="M97" i="2" s="1"/>
  <c r="K96" i="2"/>
  <c r="M96" i="2" s="1"/>
  <c r="K95" i="2"/>
  <c r="M95" i="2" s="1"/>
  <c r="K94" i="2"/>
  <c r="M94" i="2" s="1"/>
  <c r="K93" i="2"/>
  <c r="M93" i="2" s="1"/>
  <c r="K92" i="2"/>
  <c r="M92" i="2" s="1"/>
  <c r="K91" i="2"/>
  <c r="M91" i="2" s="1"/>
  <c r="K90" i="2"/>
  <c r="M90" i="2" s="1"/>
  <c r="K89" i="2"/>
  <c r="M89" i="2" s="1"/>
  <c r="K88" i="2"/>
  <c r="M88" i="2" s="1"/>
  <c r="K87" i="2"/>
  <c r="M87" i="2" s="1"/>
  <c r="K86" i="2"/>
  <c r="M86" i="2" s="1"/>
  <c r="K85" i="2"/>
  <c r="M85" i="2" s="1"/>
  <c r="K84" i="2"/>
  <c r="M84" i="2" s="1"/>
  <c r="K83" i="2"/>
  <c r="M83" i="2" s="1"/>
  <c r="K82" i="2"/>
  <c r="M82" i="2" s="1"/>
  <c r="K81" i="2"/>
  <c r="M81" i="2" s="1"/>
  <c r="K80" i="2"/>
  <c r="M80" i="2" s="1"/>
  <c r="K79" i="2"/>
  <c r="M79" i="2" s="1"/>
  <c r="K78" i="2"/>
  <c r="M78" i="2" s="1"/>
  <c r="K77" i="2"/>
  <c r="M77" i="2" s="1"/>
  <c r="K76" i="2"/>
  <c r="M76" i="2" s="1"/>
  <c r="K75" i="2"/>
  <c r="M75" i="2" s="1"/>
  <c r="K74" i="2"/>
  <c r="M74" i="2" s="1"/>
  <c r="K73" i="2"/>
  <c r="M73" i="2" s="1"/>
  <c r="K72" i="2"/>
  <c r="M72" i="2" s="1"/>
  <c r="K70" i="2"/>
  <c r="M70" i="2" s="1"/>
  <c r="K69" i="2"/>
  <c r="M69" i="2" s="1"/>
  <c r="K68" i="2"/>
  <c r="M68" i="2" s="1"/>
  <c r="K67" i="2"/>
  <c r="M67" i="2" s="1"/>
  <c r="K66" i="2"/>
  <c r="M66" i="2" s="1"/>
  <c r="K65" i="2"/>
  <c r="M65" i="2" s="1"/>
  <c r="K64" i="2"/>
  <c r="M64" i="2" s="1"/>
  <c r="K63" i="2"/>
  <c r="M63" i="2" s="1"/>
  <c r="K62" i="2"/>
  <c r="M62" i="2" s="1"/>
  <c r="K61" i="2"/>
  <c r="M61" i="2" s="1"/>
  <c r="K60" i="2"/>
  <c r="M60" i="2" s="1"/>
  <c r="K59" i="2"/>
  <c r="M59" i="2" s="1"/>
  <c r="K58" i="2"/>
  <c r="M58" i="2" s="1"/>
  <c r="K57" i="2"/>
  <c r="M57" i="2" s="1"/>
  <c r="K56" i="2"/>
  <c r="M56" i="2" s="1"/>
  <c r="K55" i="2"/>
  <c r="M55" i="2" s="1"/>
  <c r="K54" i="2"/>
  <c r="M54" i="2" s="1"/>
  <c r="K53" i="2"/>
  <c r="M53" i="2" s="1"/>
  <c r="K52" i="2"/>
  <c r="M52" i="2" s="1"/>
  <c r="K51" i="2"/>
  <c r="M51" i="2" s="1"/>
  <c r="K50" i="2"/>
  <c r="M50" i="2" s="1"/>
  <c r="K49" i="2"/>
  <c r="M49" i="2" s="1"/>
  <c r="K48" i="2"/>
  <c r="M48" i="2" s="1"/>
  <c r="K47" i="2"/>
  <c r="M47" i="2" s="1"/>
  <c r="K46" i="2"/>
  <c r="K45" i="2"/>
  <c r="M45" i="2" s="1"/>
  <c r="K44" i="2"/>
  <c r="M44" i="2" s="1"/>
  <c r="K43" i="2"/>
  <c r="M43" i="2" s="1"/>
  <c r="K7" i="14" l="1"/>
  <c r="K11" i="14" s="1"/>
  <c r="I11" i="14"/>
  <c r="I230" i="2"/>
  <c r="K230" i="2" s="1"/>
  <c r="M230" i="2" s="1"/>
  <c r="M46" i="2"/>
  <c r="K7" i="30"/>
  <c r="K9" i="29"/>
  <c r="I9" i="29"/>
  <c r="I13" i="28"/>
  <c r="K7" i="28"/>
  <c r="K13" i="28" s="1"/>
  <c r="K7" i="27"/>
  <c r="K7" i="24"/>
  <c r="I7" i="16"/>
  <c r="K7" i="16" s="1"/>
  <c r="I9" i="15"/>
  <c r="K9" i="15" s="1"/>
  <c r="I8" i="15"/>
  <c r="K8" i="15" s="1"/>
  <c r="I7" i="15"/>
  <c r="K7" i="15" s="1"/>
  <c r="I11" i="13"/>
  <c r="K11" i="13" s="1"/>
  <c r="I10" i="13"/>
  <c r="K10" i="13" s="1"/>
  <c r="I9" i="13"/>
  <c r="K9" i="13" s="1"/>
  <c r="I8" i="13"/>
  <c r="K8" i="13" s="1"/>
  <c r="I7" i="13"/>
  <c r="K7" i="13" s="1"/>
  <c r="K9" i="12"/>
  <c r="M9" i="12" s="1"/>
  <c r="K8" i="12"/>
  <c r="M8" i="12" s="1"/>
  <c r="K7" i="12"/>
  <c r="M7" i="12" s="1"/>
  <c r="K7" i="11"/>
  <c r="I30" i="8"/>
  <c r="K30" i="8" s="1"/>
  <c r="I29" i="8"/>
  <c r="K29" i="8" s="1"/>
  <c r="I28" i="8"/>
  <c r="K28" i="8" s="1"/>
  <c r="I27" i="8"/>
  <c r="K27" i="8" s="1"/>
  <c r="I25" i="8"/>
  <c r="K25" i="8" s="1"/>
  <c r="I24" i="8"/>
  <c r="K24" i="8" s="1"/>
  <c r="I23" i="8"/>
  <c r="K23" i="8" s="1"/>
  <c r="I22" i="8"/>
  <c r="K22" i="8" s="1"/>
  <c r="I21" i="8"/>
  <c r="K21" i="8" s="1"/>
  <c r="I20" i="8"/>
  <c r="K20" i="8" s="1"/>
  <c r="I19" i="8"/>
  <c r="K19" i="8" s="1"/>
  <c r="I18" i="8"/>
  <c r="K18" i="8" s="1"/>
  <c r="I17" i="8"/>
  <c r="K17" i="8" s="1"/>
  <c r="I15" i="8"/>
  <c r="K15" i="8" s="1"/>
  <c r="I14" i="8"/>
  <c r="K14" i="8" s="1"/>
  <c r="I13" i="8"/>
  <c r="K13" i="8" s="1"/>
  <c r="I12" i="8"/>
  <c r="K12" i="8" s="1"/>
  <c r="I11" i="8"/>
  <c r="K11" i="8" s="1"/>
  <c r="I10" i="8"/>
  <c r="K10" i="8" s="1"/>
  <c r="I9" i="8"/>
  <c r="K9" i="8" s="1"/>
  <c r="I8" i="8"/>
  <c r="K13" i="7"/>
  <c r="K12" i="7"/>
  <c r="M12" i="7" s="1"/>
  <c r="K11" i="7"/>
  <c r="M11" i="7" s="1"/>
  <c r="K10" i="7"/>
  <c r="M10" i="7" s="1"/>
  <c r="K9" i="7"/>
  <c r="M9" i="7" s="1"/>
  <c r="K8" i="7"/>
  <c r="M8" i="7" s="1"/>
  <c r="K7" i="7"/>
  <c r="M7" i="7" s="1"/>
  <c r="I7" i="6"/>
  <c r="I87" i="5"/>
  <c r="K87" i="5" s="1"/>
  <c r="I86" i="5"/>
  <c r="K86" i="5" s="1"/>
  <c r="I84" i="5"/>
  <c r="K84" i="5" s="1"/>
  <c r="I83" i="5"/>
  <c r="K83" i="5" s="1"/>
  <c r="I82" i="5"/>
  <c r="K82" i="5" s="1"/>
  <c r="I81" i="5"/>
  <c r="K81" i="5" s="1"/>
  <c r="I80" i="5"/>
  <c r="K80" i="5" s="1"/>
  <c r="I79" i="5"/>
  <c r="K79" i="5" s="1"/>
  <c r="I78" i="5"/>
  <c r="K78" i="5" s="1"/>
  <c r="I77" i="5"/>
  <c r="K77" i="5" s="1"/>
  <c r="I76" i="5"/>
  <c r="K76" i="5" s="1"/>
  <c r="I75" i="5"/>
  <c r="K75" i="5" s="1"/>
  <c r="I74" i="5"/>
  <c r="K74" i="5" s="1"/>
  <c r="I72" i="5"/>
  <c r="K72" i="5" s="1"/>
  <c r="I71" i="5"/>
  <c r="K71" i="5" s="1"/>
  <c r="I70" i="5"/>
  <c r="K70" i="5" s="1"/>
  <c r="I68" i="5"/>
  <c r="K68" i="5" s="1"/>
  <c r="I67" i="5"/>
  <c r="K67" i="5" s="1"/>
  <c r="I66" i="5"/>
  <c r="K66" i="5" s="1"/>
  <c r="I65" i="5"/>
  <c r="K65" i="5" s="1"/>
  <c r="I64" i="5"/>
  <c r="K64" i="5" s="1"/>
  <c r="I62" i="5"/>
  <c r="K62" i="5" s="1"/>
  <c r="I60" i="5"/>
  <c r="K60" i="5" s="1"/>
  <c r="I59" i="5"/>
  <c r="K59" i="5" s="1"/>
  <c r="I58" i="5"/>
  <c r="K58" i="5" s="1"/>
  <c r="I57" i="5"/>
  <c r="K57" i="5" s="1"/>
  <c r="I56" i="5"/>
  <c r="K56" i="5" s="1"/>
  <c r="I55" i="5"/>
  <c r="K55" i="5" s="1"/>
  <c r="I54" i="5"/>
  <c r="K54" i="5" s="1"/>
  <c r="I53" i="5"/>
  <c r="K53" i="5" s="1"/>
  <c r="I51" i="5"/>
  <c r="K51" i="5" s="1"/>
  <c r="I50" i="5"/>
  <c r="K50" i="5" s="1"/>
  <c r="I49" i="5"/>
  <c r="K49" i="5" s="1"/>
  <c r="I47" i="5"/>
  <c r="K47" i="5" s="1"/>
  <c r="I46" i="5"/>
  <c r="K46" i="5" s="1"/>
  <c r="I44" i="5"/>
  <c r="K44" i="5" s="1"/>
  <c r="I43" i="5"/>
  <c r="K43" i="5" s="1"/>
  <c r="I42" i="5"/>
  <c r="K42" i="5" s="1"/>
  <c r="I40" i="5"/>
  <c r="K40" i="5" s="1"/>
  <c r="I39" i="5"/>
  <c r="K39" i="5" s="1"/>
  <c r="I37" i="5"/>
  <c r="K37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I24" i="5"/>
  <c r="K24" i="5" s="1"/>
  <c r="I23" i="5"/>
  <c r="K23" i="5" s="1"/>
  <c r="I22" i="5"/>
  <c r="K22" i="5" s="1"/>
  <c r="I20" i="5"/>
  <c r="K20" i="5" s="1"/>
  <c r="I18" i="5"/>
  <c r="K18" i="5" s="1"/>
  <c r="I17" i="5"/>
  <c r="K17" i="5" s="1"/>
  <c r="I16" i="5"/>
  <c r="K16" i="5" s="1"/>
  <c r="I15" i="5"/>
  <c r="I14" i="5"/>
  <c r="K14" i="5" s="1"/>
  <c r="I13" i="5"/>
  <c r="K13" i="5" s="1"/>
  <c r="I12" i="5"/>
  <c r="K12" i="5" s="1"/>
  <c r="I11" i="5"/>
  <c r="K11" i="5" s="1"/>
  <c r="I10" i="5"/>
  <c r="K10" i="5" s="1"/>
  <c r="I9" i="5"/>
  <c r="K9" i="5" s="1"/>
  <c r="I8" i="5"/>
  <c r="K8" i="5" s="1"/>
  <c r="I41" i="4"/>
  <c r="K41" i="4" s="1"/>
  <c r="I62" i="4"/>
  <c r="K62" i="4" s="1"/>
  <c r="I55" i="4"/>
  <c r="K55" i="4" s="1"/>
  <c r="I46" i="4"/>
  <c r="K46" i="4" s="1"/>
  <c r="I44" i="4"/>
  <c r="K44" i="4" s="1"/>
  <c r="I43" i="4"/>
  <c r="K43" i="4" s="1"/>
  <c r="I42" i="4"/>
  <c r="K42" i="4" s="1"/>
  <c r="I40" i="4"/>
  <c r="K40" i="4" s="1"/>
  <c r="I39" i="4"/>
  <c r="K39" i="4" s="1"/>
  <c r="I37" i="4"/>
  <c r="K37" i="4" s="1"/>
  <c r="I31" i="4"/>
  <c r="K31" i="4" s="1"/>
  <c r="I30" i="4"/>
  <c r="K30" i="4" s="1"/>
  <c r="I29" i="4"/>
  <c r="K29" i="4" s="1"/>
  <c r="I28" i="4"/>
  <c r="K28" i="4" s="1"/>
  <c r="I27" i="4"/>
  <c r="K27" i="4" s="1"/>
  <c r="I26" i="4"/>
  <c r="K26" i="4" s="1"/>
  <c r="I19" i="4"/>
  <c r="K19" i="4" s="1"/>
  <c r="I18" i="4"/>
  <c r="K18" i="4" s="1"/>
  <c r="I11" i="4"/>
  <c r="K11" i="4" s="1"/>
  <c r="I10" i="4"/>
  <c r="K10" i="4" s="1"/>
  <c r="I9" i="4"/>
  <c r="K9" i="4" s="1"/>
  <c r="I8" i="4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I67" i="3"/>
  <c r="K67" i="3" s="1"/>
  <c r="I66" i="3"/>
  <c r="K66" i="3" s="1"/>
  <c r="I65" i="3"/>
  <c r="K65" i="3" s="1"/>
  <c r="I64" i="3"/>
  <c r="K64" i="3" s="1"/>
  <c r="I63" i="3"/>
  <c r="K63" i="3" s="1"/>
  <c r="I62" i="3"/>
  <c r="I61" i="3"/>
  <c r="K61" i="3" s="1"/>
  <c r="I60" i="3"/>
  <c r="K60" i="3" s="1"/>
  <c r="I59" i="3"/>
  <c r="K59" i="3" s="1"/>
  <c r="I58" i="3"/>
  <c r="K58" i="3" s="1"/>
  <c r="I57" i="3"/>
  <c r="K57" i="3" s="1"/>
  <c r="I56" i="3"/>
  <c r="K56" i="3" s="1"/>
  <c r="I55" i="3"/>
  <c r="K55" i="3" s="1"/>
  <c r="I54" i="3"/>
  <c r="K54" i="3" s="1"/>
  <c r="I53" i="3"/>
  <c r="K53" i="3" s="1"/>
  <c r="I51" i="3"/>
  <c r="K51" i="3" s="1"/>
  <c r="I50" i="3"/>
  <c r="K50" i="3" s="1"/>
  <c r="I49" i="3"/>
  <c r="K49" i="3" s="1"/>
  <c r="I48" i="3"/>
  <c r="K48" i="3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I14" i="3"/>
  <c r="K14" i="3" s="1"/>
  <c r="I13" i="3"/>
  <c r="K13" i="3" s="1"/>
  <c r="I12" i="3"/>
  <c r="K12" i="3" s="1"/>
  <c r="I11" i="3"/>
  <c r="K11" i="3" s="1"/>
  <c r="I10" i="3"/>
  <c r="K10" i="3" s="1"/>
  <c r="I9" i="3"/>
  <c r="K9" i="3" s="1"/>
  <c r="I8" i="3"/>
  <c r="K8" i="3" s="1"/>
  <c r="K42" i="2"/>
  <c r="M42" i="2" s="1"/>
  <c r="K41" i="2"/>
  <c r="M41" i="2" s="1"/>
  <c r="K38" i="2"/>
  <c r="M38" i="2" s="1"/>
  <c r="K37" i="2"/>
  <c r="M37" i="2" s="1"/>
  <c r="K36" i="2"/>
  <c r="M36" i="2" s="1"/>
  <c r="K35" i="2"/>
  <c r="M35" i="2" s="1"/>
  <c r="K34" i="2"/>
  <c r="M34" i="2" s="1"/>
  <c r="K33" i="2"/>
  <c r="M33" i="2" s="1"/>
  <c r="K32" i="2"/>
  <c r="M32" i="2" s="1"/>
  <c r="K31" i="2"/>
  <c r="M31" i="2" s="1"/>
  <c r="K30" i="2"/>
  <c r="M30" i="2" s="1"/>
  <c r="K29" i="2"/>
  <c r="M29" i="2" s="1"/>
  <c r="K28" i="2"/>
  <c r="M28" i="2" s="1"/>
  <c r="K27" i="2"/>
  <c r="M27" i="2" s="1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7" i="2"/>
  <c r="M17" i="2" s="1"/>
  <c r="K16" i="2"/>
  <c r="M16" i="2" s="1"/>
  <c r="K15" i="2"/>
  <c r="M15" i="2" s="1"/>
  <c r="K14" i="2"/>
  <c r="M14" i="2" s="1"/>
  <c r="K13" i="2"/>
  <c r="M13" i="2" s="1"/>
  <c r="K12" i="2"/>
  <c r="M12" i="2" s="1"/>
  <c r="K11" i="2"/>
  <c r="M11" i="2" s="1"/>
  <c r="K10" i="2"/>
  <c r="M10" i="2" s="1"/>
  <c r="K9" i="2"/>
  <c r="M9" i="2" s="1"/>
  <c r="K8" i="2"/>
  <c r="K8" i="8" l="1"/>
  <c r="K36" i="8" s="1"/>
  <c r="I36" i="8"/>
  <c r="K7" i="6"/>
  <c r="K18" i="6" s="1"/>
  <c r="I18" i="6"/>
  <c r="K8" i="4"/>
  <c r="I63" i="4"/>
  <c r="M8" i="2"/>
  <c r="M792" i="2" s="1"/>
  <c r="K792" i="2"/>
  <c r="M13" i="7"/>
  <c r="M14" i="7" s="1"/>
  <c r="K14" i="7"/>
  <c r="K15" i="5"/>
  <c r="K88" i="5" s="1"/>
  <c r="I88" i="5"/>
  <c r="K62" i="3"/>
  <c r="K111" i="3" s="1"/>
  <c r="I111" i="3"/>
  <c r="K10" i="15"/>
  <c r="I10" i="15"/>
  <c r="K12" i="13"/>
  <c r="I12" i="13"/>
  <c r="M10" i="12"/>
  <c r="K10" i="12"/>
  <c r="K63" i="4"/>
  <c r="A8" i="13" l="1"/>
  <c r="A9" i="13" s="1"/>
  <c r="A10" i="13" s="1"/>
  <c r="A8" i="12"/>
  <c r="A9" i="12" s="1"/>
  <c r="A76" i="5" l="1"/>
  <c r="A77" i="5" s="1"/>
  <c r="A78" i="5" s="1"/>
  <c r="A79" i="5" s="1"/>
  <c r="A80" i="5" s="1"/>
  <c r="A81" i="5" s="1"/>
  <c r="A82" i="5" s="1"/>
  <c r="A83" i="5" s="1"/>
  <c r="A84" i="5" s="1"/>
  <c r="A9" i="4"/>
  <c r="A10" i="4" s="1"/>
  <c r="A11" i="4" s="1"/>
  <c r="A23" i="5" l="1"/>
  <c r="A24" i="5" s="1"/>
  <c r="A40" i="4"/>
  <c r="A41" i="4" s="1"/>
  <c r="A42" i="4" s="1"/>
  <c r="A43" i="4" s="1"/>
  <c r="A28" i="4"/>
  <c r="A29" i="4" s="1"/>
  <c r="A30" i="4" s="1"/>
  <c r="A31" i="4" s="1"/>
  <c r="A32" i="4" s="1"/>
  <c r="A33" i="4" s="1"/>
  <c r="A34" i="4" s="1"/>
  <c r="A37" i="4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9" i="3"/>
  <c r="A10" i="3" s="1"/>
</calcChain>
</file>

<file path=xl/comments1.xml><?xml version="1.0" encoding="utf-8"?>
<comments xmlns="http://schemas.openxmlformats.org/spreadsheetml/2006/main">
  <authors>
    <author>Tymoczko Ewa</author>
  </authors>
  <commentList>
    <comment ref="B53" authorId="0">
      <text>
        <r>
          <rPr>
            <b/>
            <sz val="8"/>
            <color indexed="81"/>
            <rFont val="Tahoma"/>
            <family val="2"/>
            <charset val="238"/>
          </rPr>
          <t>Tymoczko Ewa:</t>
        </r>
        <r>
          <rPr>
            <sz val="8"/>
            <color indexed="81"/>
            <rFont val="Tahoma"/>
            <family val="2"/>
            <charset val="238"/>
          </rPr>
          <t xml:space="preserve">
Testy specj. Qualymed do 25.04.2019
</t>
        </r>
      </text>
    </comment>
  </commentList>
</comments>
</file>

<file path=xl/sharedStrings.xml><?xml version="1.0" encoding="utf-8"?>
<sst xmlns="http://schemas.openxmlformats.org/spreadsheetml/2006/main" count="3259" uniqueCount="1909">
  <si>
    <t>l.p</t>
  </si>
  <si>
    <t xml:space="preserve">Nazwa </t>
  </si>
  <si>
    <t xml:space="preserve">Aparat Elektrochirurgiczny </t>
  </si>
  <si>
    <t>ES 350</t>
  </si>
  <si>
    <t xml:space="preserve">Źródło światła </t>
  </si>
  <si>
    <t>Xenon Nova 175</t>
  </si>
  <si>
    <t>EB0643489</t>
  </si>
  <si>
    <t>Zródło światła</t>
  </si>
  <si>
    <t>RUDOLF HL 2500</t>
  </si>
  <si>
    <t>Monitor</t>
  </si>
  <si>
    <t>Contec CMS 8000</t>
  </si>
  <si>
    <t>AX 1303200038</t>
  </si>
  <si>
    <t>Ssak elektryczny</t>
  </si>
  <si>
    <t>ATMOS</t>
  </si>
  <si>
    <t>Fotel operacyjny</t>
  </si>
  <si>
    <t>UC/A OHSEN</t>
  </si>
  <si>
    <t xml:space="preserve">Defibrylator </t>
  </si>
  <si>
    <t>Aparat RR Tech-Med. Precision BPM</t>
  </si>
  <si>
    <t>RP004527 (KAS)</t>
  </si>
  <si>
    <t>Aparat RR Soho 110</t>
  </si>
  <si>
    <t>OTOSKOP</t>
  </si>
  <si>
    <t>EN 90</t>
  </si>
  <si>
    <t>1/2145400611</t>
  </si>
  <si>
    <t>Fotel okulistyczno-laryngologiczny</t>
  </si>
  <si>
    <t>0499/00128</t>
  </si>
  <si>
    <t xml:space="preserve">Mikroskop  </t>
  </si>
  <si>
    <t>OPMI 9-FC</t>
  </si>
  <si>
    <t>Victoria</t>
  </si>
  <si>
    <t>OTOSKOP + transformator</t>
  </si>
  <si>
    <t>Heine EN 100</t>
  </si>
  <si>
    <t>200/k 180</t>
  </si>
  <si>
    <t>ATMOS C361</t>
  </si>
  <si>
    <t>STATIM 5000</t>
  </si>
  <si>
    <t>Inhalator</t>
  </si>
  <si>
    <t>Stół zabiegowy laryngologiczny</t>
  </si>
  <si>
    <t>HIRO</t>
  </si>
  <si>
    <t>0917/042130/0012</t>
  </si>
  <si>
    <t xml:space="preserve">Sterownik Video </t>
  </si>
  <si>
    <t>EC 2110</t>
  </si>
  <si>
    <t>S61D3925</t>
  </si>
  <si>
    <t>Nosofiberoskop</t>
  </si>
  <si>
    <t>GP ENF</t>
  </si>
  <si>
    <t>ODDZIAŁ LARYNGOLOGII</t>
  </si>
  <si>
    <t>Pompa infuzyjna</t>
  </si>
  <si>
    <t xml:space="preserve">Stół operacyjny </t>
  </si>
  <si>
    <t xml:space="preserve">Lampa bezcieniowa </t>
  </si>
  <si>
    <t>Ssak</t>
  </si>
  <si>
    <t xml:space="preserve">Ssak elektryczny </t>
  </si>
  <si>
    <t>Aparat do leczenia ran Vivano</t>
  </si>
  <si>
    <t>Aparat do mck Soho 110</t>
  </si>
  <si>
    <t>Aparat do mck Sphygmomanometer</t>
  </si>
  <si>
    <t>Aparat do mck Medel</t>
  </si>
  <si>
    <t>Aparat do mck MMT-1</t>
  </si>
  <si>
    <t>Monitor pacjenta</t>
  </si>
  <si>
    <t>Duet 20/50</t>
  </si>
  <si>
    <t>AP 24 +</t>
  </si>
  <si>
    <t>2330-2014</t>
  </si>
  <si>
    <t>2329-2014</t>
  </si>
  <si>
    <t>2328-2014</t>
  </si>
  <si>
    <t>SZ – 01.0</t>
  </si>
  <si>
    <t>0100/00161</t>
  </si>
  <si>
    <t>BHW - 175</t>
  </si>
  <si>
    <t>Victoria Thorax</t>
  </si>
  <si>
    <t>Atmolit</t>
  </si>
  <si>
    <t>Hartmann Polska</t>
  </si>
  <si>
    <t>AX1303200014</t>
  </si>
  <si>
    <t>ODDZIAŁ CHIRURGII</t>
  </si>
  <si>
    <t xml:space="preserve">Aparat EEG </t>
  </si>
  <si>
    <t xml:space="preserve">Pompa infuzyjna  </t>
  </si>
  <si>
    <t xml:space="preserve">Ssak Victoria </t>
  </si>
  <si>
    <t xml:space="preserve">EMG typ Micro aparat 2  kanałowy </t>
  </si>
  <si>
    <t xml:space="preserve">Kardiomonitor  transportowy  </t>
  </si>
  <si>
    <t xml:space="preserve">Ssak chirurgiczny  nr 28 </t>
  </si>
  <si>
    <t xml:space="preserve">Elektrokardiograf </t>
  </si>
  <si>
    <t>Respirator transportowy</t>
  </si>
  <si>
    <t xml:space="preserve">Pompa infuzyjna </t>
  </si>
  <si>
    <t xml:space="preserve">Kardiomonitor </t>
  </si>
  <si>
    <t>Kardiomonitor</t>
  </si>
  <si>
    <t xml:space="preserve">Komputer do Holtera </t>
  </si>
  <si>
    <t xml:space="preserve">Pompa do żywienia </t>
  </si>
  <si>
    <t xml:space="preserve">Inhalator </t>
  </si>
  <si>
    <t>Cycloetgometr Kettler</t>
  </si>
  <si>
    <t>Aparat do mierzenia ciśnienia</t>
  </si>
  <si>
    <t>PRAGMA</t>
  </si>
  <si>
    <t>Holter ciśnienia NIBP</t>
  </si>
  <si>
    <t>4670308     03751107</t>
  </si>
  <si>
    <t>BR-102 plus</t>
  </si>
  <si>
    <t>HERSILL EUROVAC – H-40</t>
  </si>
  <si>
    <t>CONTEC ECG 300G Contec Medical System Co.LTD</t>
  </si>
  <si>
    <t>06AP000064</t>
  </si>
  <si>
    <t>AP14 ASCOR MED</t>
  </si>
  <si>
    <t>14-07163-2014</t>
  </si>
  <si>
    <t>14-07164-2017</t>
  </si>
  <si>
    <t>14-07162-2014</t>
  </si>
  <si>
    <t>14-07165-2014</t>
  </si>
  <si>
    <t>14-07287-2014</t>
  </si>
  <si>
    <t>14-07288-14</t>
  </si>
  <si>
    <t>DEFI  Max Biphasic EMTEL</t>
  </si>
  <si>
    <t>E7131112137L</t>
  </si>
  <si>
    <t>E7131112149L</t>
  </si>
  <si>
    <t xml:space="preserve">MSI WIND TOP AC 1900-007  KD1F 3XY D Biomexim </t>
  </si>
  <si>
    <t>KD1F3XYAYD</t>
  </si>
  <si>
    <t>NUTRICIA</t>
  </si>
  <si>
    <t>SN 82400532</t>
  </si>
  <si>
    <t>SN E1-192335</t>
  </si>
  <si>
    <t>STAR 8800-computer DELL</t>
  </si>
  <si>
    <t>ODDZIAŁ NEUROLOGII</t>
  </si>
  <si>
    <t>DEFIBRYLATOR LIFEPAK-12</t>
  </si>
  <si>
    <t>DEFIBRYLATOR BHD6</t>
  </si>
  <si>
    <t>DEFIBRYLATOR LIFE PAK 12</t>
  </si>
  <si>
    <t>DEFIBRYLATOR CODE MASTER</t>
  </si>
  <si>
    <t>DEFIBRYLATOR LIFE PAK 20e</t>
  </si>
  <si>
    <t>RESPIRATOR NEWPORT</t>
  </si>
  <si>
    <t>RESPIRATOR DRAGER</t>
  </si>
  <si>
    <t>RESPIRATOR PARAPAC</t>
  </si>
  <si>
    <t>PULSOKSYMETR PM-60</t>
  </si>
  <si>
    <t>PULSOKSYMETR</t>
  </si>
  <si>
    <t>KOLUMNA ANESTEZJOLOGICZNA</t>
  </si>
  <si>
    <t>SSAK VICTORIA</t>
  </si>
  <si>
    <t>SSAK ASKIR</t>
  </si>
  <si>
    <t>SSAK PRZENOŚNY ASCOR</t>
  </si>
  <si>
    <t>APARAT USG</t>
  </si>
  <si>
    <t>ELEKTROKARDIOGRAF ASCARD</t>
  </si>
  <si>
    <t>ELEKTROKARDIOGRAF</t>
  </si>
  <si>
    <t>POMPA INFUZYJNA</t>
  </si>
  <si>
    <t>KARDOMONITOR PM 12</t>
  </si>
  <si>
    <t>STÓŁ OPERACYJNY</t>
  </si>
  <si>
    <t xml:space="preserve">STÓŁ DO BADAŃ </t>
  </si>
  <si>
    <t>STÓŁ DO BADAŃ</t>
  </si>
  <si>
    <t>STOLIK ELEKTRYCZNY</t>
  </si>
  <si>
    <t>LAMPA OPERACYJNA</t>
  </si>
  <si>
    <t>LAMPA SZCZELINOWA</t>
  </si>
  <si>
    <t>LAMPA BEZCIENIOWA BH-200</t>
  </si>
  <si>
    <t>SYSTEM OGRZEWANIA PACJENTA</t>
  </si>
  <si>
    <t>PODGRZEWACZ DO PŁYNÓW INFUZYJNYCH</t>
  </si>
  <si>
    <t>CIŚNIENIOMIERZ</t>
  </si>
  <si>
    <t>SN14045343</t>
  </si>
  <si>
    <t>DG-02000634</t>
  </si>
  <si>
    <t>M 1722B</t>
  </si>
  <si>
    <t>US 00100252</t>
  </si>
  <si>
    <t>NO9360614273</t>
  </si>
  <si>
    <t>SNSRZH- 0043</t>
  </si>
  <si>
    <t>80-3406/100-1201200</t>
  </si>
  <si>
    <t>CR-96110587</t>
  </si>
  <si>
    <t>5537/002</t>
  </si>
  <si>
    <t>5537/001</t>
  </si>
  <si>
    <t>2010 C 30</t>
  </si>
  <si>
    <t>1373-669/SP/05/2010</t>
  </si>
  <si>
    <t>Mindray DC-70 X-Insight</t>
  </si>
  <si>
    <t>CJI91000501</t>
  </si>
  <si>
    <t>AsCARD GREEN</t>
  </si>
  <si>
    <t>Bene View</t>
  </si>
  <si>
    <t>FH-94045686</t>
  </si>
  <si>
    <t>FH-94045687</t>
  </si>
  <si>
    <t>FH-94045688</t>
  </si>
  <si>
    <t>1200/00059</t>
  </si>
  <si>
    <t>2009 USB 04-175486</t>
  </si>
  <si>
    <t>002-1588316</t>
  </si>
  <si>
    <t>001-1588316</t>
  </si>
  <si>
    <t>SLE-300C</t>
  </si>
  <si>
    <t>A896-0215</t>
  </si>
  <si>
    <t>B-200/21</t>
  </si>
  <si>
    <t>P8004898</t>
  </si>
  <si>
    <t>09.1281</t>
  </si>
  <si>
    <t>Heine-Gamma G5</t>
  </si>
  <si>
    <t>Soho</t>
  </si>
  <si>
    <t>ZAAR MF 101</t>
  </si>
  <si>
    <t>Sphygnomanometr</t>
  </si>
  <si>
    <t>Soho 110</t>
  </si>
  <si>
    <t>Easy Control</t>
  </si>
  <si>
    <t xml:space="preserve">Respirator </t>
  </si>
  <si>
    <t>Respirator</t>
  </si>
  <si>
    <t xml:space="preserve">Aparat do terapii nerkozastępczej </t>
  </si>
  <si>
    <t>Źródło światła halogenowe Olympus</t>
  </si>
  <si>
    <t xml:space="preserve">Kardiostymulator </t>
  </si>
  <si>
    <t xml:space="preserve">Pulsoksymetr </t>
  </si>
  <si>
    <t xml:space="preserve">Aparat do EKG </t>
  </si>
  <si>
    <t>Monitor do ciągłych pomiarów hemodynamicznych</t>
  </si>
  <si>
    <t>Aparat do hemofiltracji Prismaflex</t>
  </si>
  <si>
    <t>Ultrasonograf</t>
  </si>
  <si>
    <t>Perfusor Compact</t>
  </si>
  <si>
    <t>Ascor</t>
  </si>
  <si>
    <t>BLU-30</t>
  </si>
  <si>
    <t>Prismaflex 140002951</t>
  </si>
  <si>
    <t>BS-TE 2 Olympus</t>
  </si>
  <si>
    <t>CLK-4</t>
  </si>
  <si>
    <t>EV055739</t>
  </si>
  <si>
    <t>PHILIPS Sparq</t>
  </si>
  <si>
    <t>US 41911227</t>
  </si>
  <si>
    <t>Amnioscop</t>
  </si>
  <si>
    <t>Termoablator</t>
  </si>
  <si>
    <t>Łóżko porodowe</t>
  </si>
  <si>
    <t>Kardiotokograf</t>
  </si>
  <si>
    <t>Detektor tętna płodu- telemetria</t>
  </si>
  <si>
    <t>Lampa bezcieniowa</t>
  </si>
  <si>
    <t>Manometr/Soho</t>
  </si>
  <si>
    <t>Manometr/Gamma G5</t>
  </si>
  <si>
    <t>Soho 250</t>
  </si>
  <si>
    <t>AC-2311 Formed</t>
  </si>
  <si>
    <t>17C6565</t>
  </si>
  <si>
    <t>TriMax 650NSKB Formed</t>
  </si>
  <si>
    <t>2A409R4-001 004</t>
  </si>
  <si>
    <t>0818/5330000/055</t>
  </si>
  <si>
    <t>22\77</t>
  </si>
  <si>
    <t>22\78</t>
  </si>
  <si>
    <t>22\79</t>
  </si>
  <si>
    <t>22\80</t>
  </si>
  <si>
    <t>SRN-10M</t>
  </si>
  <si>
    <t>18-162</t>
  </si>
  <si>
    <t>18-161</t>
  </si>
  <si>
    <t>18-160</t>
  </si>
  <si>
    <t>Sunflower Warmer 61565</t>
  </si>
  <si>
    <t>18-017</t>
  </si>
  <si>
    <t>ATOM V85</t>
  </si>
  <si>
    <t>300- 0018</t>
  </si>
  <si>
    <t>300- 0017</t>
  </si>
  <si>
    <t>300- 0019</t>
  </si>
  <si>
    <t>AsCARD Grey v07.205</t>
  </si>
  <si>
    <t>iMEC12</t>
  </si>
  <si>
    <t>EV-86038492</t>
  </si>
  <si>
    <t>EV-86038490</t>
  </si>
  <si>
    <t>EV-86038489</t>
  </si>
  <si>
    <t>EV-86038488</t>
  </si>
  <si>
    <t>EV-86038486</t>
  </si>
  <si>
    <t>EV-86038491</t>
  </si>
  <si>
    <t>EV-86038487</t>
  </si>
  <si>
    <t>Corometrics 174</t>
  </si>
  <si>
    <t>ADBD30158</t>
  </si>
  <si>
    <t>3816G13787</t>
  </si>
  <si>
    <t>432454WX7</t>
  </si>
  <si>
    <t>S19KM3HK600005W</t>
  </si>
  <si>
    <t>97/0106</t>
  </si>
  <si>
    <t>LS800500M</t>
  </si>
  <si>
    <t>2E3Y1-55-0002</t>
  </si>
  <si>
    <t>Soho 150</t>
  </si>
  <si>
    <t>S8738</t>
  </si>
  <si>
    <t>S9130</t>
  </si>
  <si>
    <t>GammaG5</t>
  </si>
  <si>
    <t>Aparaty do mierzenia ciśnienia</t>
  </si>
  <si>
    <t>Aparat do mck Sphygmomanometer D</t>
  </si>
  <si>
    <t>Aparat do mck Sphygmomanometer M</t>
  </si>
  <si>
    <t>Aparat elektr. Techmed TMA 7000</t>
  </si>
  <si>
    <t>Aparat do mck Tech-Med. TM-SZ</t>
  </si>
  <si>
    <t>Aparat do mck Riester Precisia</t>
  </si>
  <si>
    <t>Aparat do mck Tech-Med. Precision BPM</t>
  </si>
  <si>
    <t xml:space="preserve">Fotel do badań urodynamicznych </t>
  </si>
  <si>
    <t>Aparat USG</t>
  </si>
  <si>
    <t>Monitor Ekg/Kardiomonitor</t>
  </si>
  <si>
    <t>Aparat do badań urodynamicznych</t>
  </si>
  <si>
    <t>Stół zabiegowy ze stali nierdzewnej</t>
  </si>
  <si>
    <t>Szt. 5</t>
  </si>
  <si>
    <t>TMA 7000</t>
  </si>
  <si>
    <t>TM-SZ</t>
  </si>
  <si>
    <t>RP003420</t>
  </si>
  <si>
    <t>FG</t>
  </si>
  <si>
    <t>1203/0033</t>
  </si>
  <si>
    <t>A/1759/47/N</t>
  </si>
  <si>
    <t>M-3046A, D71034</t>
  </si>
  <si>
    <t>Medtronic Duet Logic</t>
  </si>
  <si>
    <t>CMS 8000</t>
  </si>
  <si>
    <t>0617/042130/0011</t>
  </si>
  <si>
    <t>DEFIBRYLATOR</t>
  </si>
  <si>
    <t xml:space="preserve">KARDIOMONITOR  </t>
  </si>
  <si>
    <t>REJESTRATOR DŁUGOTRWAŁYCH ZAPISÓW  EKG</t>
  </si>
  <si>
    <t xml:space="preserve">SSAK MEDYCZNY  </t>
  </si>
  <si>
    <t xml:space="preserve">AMBULATORYJNY  MONITOR CIŚNIENIA KRWI  </t>
  </si>
  <si>
    <t>POMPA INFUZYJNA STRZYKAWKOWA  S-2</t>
  </si>
  <si>
    <t>POMPA INFUZYJNA STRZYKAWK PILOT A2</t>
  </si>
  <si>
    <t>INHALATOR MECHANICZNY</t>
  </si>
  <si>
    <t>KARDIOMONITOR PRZYŁÓŻKOWY</t>
  </si>
  <si>
    <t>SSAK ELEKTRYCZNY</t>
  </si>
  <si>
    <t>MMED 6000DP/S</t>
  </si>
  <si>
    <t>PHILIPS C 3</t>
  </si>
  <si>
    <t>USC3002042</t>
  </si>
  <si>
    <t>ASPEKT 702</t>
  </si>
  <si>
    <t>143/09</t>
  </si>
  <si>
    <t>MEVACS M 38</t>
  </si>
  <si>
    <t>SN1208133</t>
  </si>
  <si>
    <t>MEVACS 40</t>
  </si>
  <si>
    <t>SN1008121</t>
  </si>
  <si>
    <t>ABPM-04</t>
  </si>
  <si>
    <t>2011/413888</t>
  </si>
  <si>
    <t>S-2</t>
  </si>
  <si>
    <t>103647/08</t>
  </si>
  <si>
    <t>103648/08</t>
  </si>
  <si>
    <t>PILOT A2</t>
  </si>
  <si>
    <t>016093/18485169</t>
  </si>
  <si>
    <t>016093/18485233</t>
  </si>
  <si>
    <t>016093/18485296</t>
  </si>
  <si>
    <t>KT-FAMILY PRP</t>
  </si>
  <si>
    <t>06A039A0508</t>
  </si>
  <si>
    <t>EV-86038494</t>
  </si>
  <si>
    <t>EV-86038493</t>
  </si>
  <si>
    <t>V12803</t>
  </si>
  <si>
    <t>V12804</t>
  </si>
  <si>
    <t>V12805</t>
  </si>
  <si>
    <t>V12801</t>
  </si>
  <si>
    <t>S19KM3HK600006V</t>
  </si>
  <si>
    <t>POMPA INFUZ. Kwapisz</t>
  </si>
  <si>
    <t>POMPA INFUZYJNA BRAUN</t>
  </si>
  <si>
    <t>POMPA  INFUZ. Ascor</t>
  </si>
  <si>
    <t>KARDIOMONITOR</t>
  </si>
  <si>
    <t>REJESTRATOR Holterowski</t>
  </si>
  <si>
    <t>REJESTRATOR Holterowski        inw. 002570</t>
  </si>
  <si>
    <t>Cardio TEST Oprogramowanie + bieżnia B612            inw. 002570</t>
  </si>
  <si>
    <t>HolCARD 24W Alfa System       inw. 002570</t>
  </si>
  <si>
    <t>System ciśnienia Holter HolCARD  inw 2570</t>
  </si>
  <si>
    <t>DUET 20/50</t>
  </si>
  <si>
    <t>1366/91</t>
  </si>
  <si>
    <t xml:space="preserve">Perfusor </t>
  </si>
  <si>
    <t>MT Plus BTL-08MT+ECG</t>
  </si>
  <si>
    <t>07380b007535</t>
  </si>
  <si>
    <t>Medela</t>
  </si>
  <si>
    <t>ASPEL  703</t>
  </si>
  <si>
    <t>66679F19E</t>
  </si>
  <si>
    <t>ASPECT  703</t>
  </si>
  <si>
    <t>66679F1CD</t>
  </si>
  <si>
    <t>EKG Aspekt 703</t>
  </si>
  <si>
    <t>0006666D3231</t>
  </si>
  <si>
    <t>Alfa System B612</t>
  </si>
  <si>
    <t>0006666D3234</t>
  </si>
  <si>
    <t>CR-07 Beta System</t>
  </si>
  <si>
    <t>Lampa szczelinowa</t>
  </si>
  <si>
    <t>Tonometr aplanacyjny</t>
  </si>
  <si>
    <t>Pachymetr</t>
  </si>
  <si>
    <t>Oftalmoskop + skiaskop</t>
  </si>
  <si>
    <t xml:space="preserve">Ultrasonograf okulistyczny </t>
  </si>
  <si>
    <t>Tonometr Schiotz</t>
  </si>
  <si>
    <t>Mikroskop spekularny</t>
  </si>
  <si>
    <t>Frontofokometr</t>
  </si>
  <si>
    <t xml:space="preserve"> AVISO / 2011</t>
  </si>
  <si>
    <t>brak</t>
  </si>
  <si>
    <t>Wiertarka akumulatorowa MINI</t>
  </si>
  <si>
    <t>Kardiomonitor HP</t>
  </si>
  <si>
    <t>Pompa infuzyjna strzykawkowa</t>
  </si>
  <si>
    <t>Piła do cięcia gipsu</t>
  </si>
  <si>
    <t>Szyna OPTIFLEX</t>
  </si>
  <si>
    <t>Aparat do leczenia ran Vivanotec</t>
  </si>
  <si>
    <t>Inhalator NIMO</t>
  </si>
  <si>
    <t>VICTORIA</t>
  </si>
  <si>
    <t>494/99</t>
  </si>
  <si>
    <t>Aesculap GP-024</t>
  </si>
  <si>
    <t>DE85006251</t>
  </si>
  <si>
    <t>K7601006</t>
  </si>
  <si>
    <t>T23014</t>
  </si>
  <si>
    <t>SOHO 110</t>
  </si>
  <si>
    <t>MMED60000DP/P6</t>
  </si>
  <si>
    <t>KARDIOMONITOR MP 30</t>
  </si>
  <si>
    <t>INKUBATOR</t>
  </si>
  <si>
    <t>INKUBATOR (ruchome stanowisko składające się z inkubatora +respiratora)</t>
  </si>
  <si>
    <t>LAMPA TERAPEUTYCZNA DO FOTO- LUB FOTOCHEMIOTERAPII</t>
  </si>
  <si>
    <t>DIAFANOSKOP</t>
  </si>
  <si>
    <t>PROMIENNIK CIEPŁA (ogrzewacz)</t>
  </si>
  <si>
    <t>PROMIENNIK CIEPŁA (cieplarka)</t>
  </si>
  <si>
    <t>PROMIENNIK CIEPŁA(cieplarka)</t>
  </si>
  <si>
    <t>RESPIRATOR</t>
  </si>
  <si>
    <t>RESPIRATOR (ruchome stanowisko) Infant Flow</t>
  </si>
  <si>
    <t>Miernik do przezskórnego pomiaru bilirubiny u noworodków</t>
  </si>
  <si>
    <t>STANOWISKO DO RESUSCYTACJI</t>
  </si>
  <si>
    <t>NAWILŻACZ MR 850</t>
  </si>
  <si>
    <t>MP30/X2 M8002A</t>
  </si>
  <si>
    <t>DE728B3284</t>
  </si>
  <si>
    <t xml:space="preserve"> Omega 180 Heine</t>
  </si>
  <si>
    <t>ATOM V -2100G</t>
  </si>
  <si>
    <t>12Y0259</t>
  </si>
  <si>
    <t>V-2100G TYP A</t>
  </si>
  <si>
    <t>2070821, 100323080005</t>
  </si>
  <si>
    <t xml:space="preserve">DINAMAP PRO1000 </t>
  </si>
  <si>
    <t>WAA 05230037 SA</t>
  </si>
  <si>
    <t>WAA 05230047 SA</t>
  </si>
  <si>
    <t>WAA 05230063 SA</t>
  </si>
  <si>
    <t>Neo Blue Mini</t>
  </si>
  <si>
    <t>12522950MN,61002</t>
  </si>
  <si>
    <t>LF-01B</t>
  </si>
  <si>
    <t>22-004</t>
  </si>
  <si>
    <t>22-005</t>
  </si>
  <si>
    <t>22-006</t>
  </si>
  <si>
    <t>22-007</t>
  </si>
  <si>
    <t>BILI BLANKET PLUS 16-050</t>
  </si>
  <si>
    <t>HDKJ 50831</t>
  </si>
  <si>
    <t>Optec</t>
  </si>
  <si>
    <t>.00169</t>
  </si>
  <si>
    <t>0169093 wg paszportu</t>
  </si>
  <si>
    <t>B/3414/02</t>
  </si>
  <si>
    <t>ON-02</t>
  </si>
  <si>
    <t>2M 18702</t>
  </si>
  <si>
    <t>ARDL-0013-4200</t>
  </si>
  <si>
    <t>ARDL-0031-4200</t>
  </si>
  <si>
    <t>MICR-02</t>
  </si>
  <si>
    <t>2873763,E512U</t>
  </si>
  <si>
    <t>127885,E512</t>
  </si>
  <si>
    <t>NANOX 10</t>
  </si>
  <si>
    <t>SN00771</t>
  </si>
  <si>
    <t>SN0223</t>
  </si>
  <si>
    <t>SN 0224</t>
  </si>
  <si>
    <t>SN0225</t>
  </si>
  <si>
    <t>SN0226</t>
  </si>
  <si>
    <t>Servo i</t>
  </si>
  <si>
    <t>Infant Flow</t>
  </si>
  <si>
    <t>AFN 01410</t>
  </si>
  <si>
    <t>Infant Flow SiPAP</t>
  </si>
  <si>
    <t>BAN01759,      2070821</t>
  </si>
  <si>
    <t>EV-86038485</t>
  </si>
  <si>
    <t>EV-86038484</t>
  </si>
  <si>
    <t>Efficia CM 150</t>
  </si>
  <si>
    <t>CN62643476</t>
  </si>
  <si>
    <t>CN62643294</t>
  </si>
  <si>
    <t>B105</t>
  </si>
  <si>
    <t>SQE191205</t>
  </si>
  <si>
    <t>JM 105</t>
  </si>
  <si>
    <t>B3701202</t>
  </si>
  <si>
    <t>RAD97</t>
  </si>
  <si>
    <t>NCMI</t>
  </si>
  <si>
    <t>19/10918C</t>
  </si>
  <si>
    <t>19/10867C</t>
  </si>
  <si>
    <t>IHC100</t>
  </si>
  <si>
    <t>18-018</t>
  </si>
  <si>
    <t>PANDA Warner</t>
  </si>
  <si>
    <t>PBWY70939</t>
  </si>
  <si>
    <t>CJI-91000501</t>
  </si>
  <si>
    <t>MR 850</t>
  </si>
  <si>
    <t>Screener TE</t>
  </si>
  <si>
    <t>IA3002381</t>
  </si>
  <si>
    <t>Ssak elektryczny MZ</t>
  </si>
  <si>
    <t>Ssak elektryczny SSU-2</t>
  </si>
  <si>
    <t>Videogastroskop</t>
  </si>
  <si>
    <t xml:space="preserve">Procesor Video </t>
  </si>
  <si>
    <t>Źródło światła nr. inw. Famet 802-02498</t>
  </si>
  <si>
    <t>Źródło światła Storz</t>
  </si>
  <si>
    <t>Videokolonoskop</t>
  </si>
  <si>
    <t>Elektrodiatermia</t>
  </si>
  <si>
    <t xml:space="preserve">Videosystemn Center+ Monitor </t>
  </si>
  <si>
    <t xml:space="preserve">Gastroskop </t>
  </si>
  <si>
    <t xml:space="preserve">Myjnia do endoskopów </t>
  </si>
  <si>
    <t xml:space="preserve">Tester szczelności </t>
  </si>
  <si>
    <t xml:space="preserve">Kabel video </t>
  </si>
  <si>
    <t>Wózek endoskopowy</t>
  </si>
  <si>
    <t>Monitor medyczny</t>
  </si>
  <si>
    <t>Aparat elektrochirurgiczny</t>
  </si>
  <si>
    <t>Monitor głębokości analgezji</t>
  </si>
  <si>
    <t>Fujinon</t>
  </si>
  <si>
    <t>11082.9418/3</t>
  </si>
  <si>
    <t>Olympus</t>
  </si>
  <si>
    <t>91834\4</t>
  </si>
  <si>
    <t>BH-132</t>
  </si>
  <si>
    <t>Olympus CLE165</t>
  </si>
  <si>
    <t xml:space="preserve">Olympus GIF-Q-165       </t>
  </si>
  <si>
    <t xml:space="preserve"> Olympus CV-165      </t>
  </si>
  <si>
    <t xml:space="preserve">Olympus CLE-10       </t>
  </si>
  <si>
    <t>485B</t>
  </si>
  <si>
    <t>CF Q 165 I Olympus</t>
  </si>
  <si>
    <t>2600976/18</t>
  </si>
  <si>
    <t xml:space="preserve">CF-Q165L Olympus    </t>
  </si>
  <si>
    <t xml:space="preserve">GIF-Q165 Olympus   </t>
  </si>
  <si>
    <t xml:space="preserve">CLE-165  Olympus   </t>
  </si>
  <si>
    <t>ERBE-ICC-200</t>
  </si>
  <si>
    <t>D/3539</t>
  </si>
  <si>
    <t>CU-180+ Hyundai L 19T</t>
  </si>
  <si>
    <t>7611134/24+ L 19A00000</t>
  </si>
  <si>
    <t xml:space="preserve">GIF-E Olympus </t>
  </si>
  <si>
    <t>MMED6000 DP/SF</t>
  </si>
  <si>
    <t>DSD EDGE</t>
  </si>
  <si>
    <t>MV-1/MB 155</t>
  </si>
  <si>
    <t>MAJ 1430</t>
  </si>
  <si>
    <t>CU 170</t>
  </si>
  <si>
    <t>VC- 480</t>
  </si>
  <si>
    <t>JUSHA</t>
  </si>
  <si>
    <t>FF Z YN 383GK11001</t>
  </si>
  <si>
    <t>ENDO</t>
  </si>
  <si>
    <t>18-174</t>
  </si>
  <si>
    <t>Sterylizator parowy HS 6610 ST 1</t>
  </si>
  <si>
    <t>Sterylizator parowy HS 6610 ST 2</t>
  </si>
  <si>
    <t>Zgrzewarka rolkowa RS 120</t>
  </si>
  <si>
    <t>Zgrzewarka rotacyjna MHD 650D</t>
  </si>
  <si>
    <t>Myjnia ultradzwiękowa BRANSONIC</t>
  </si>
  <si>
    <t>Myjnia dezynfektornia INNOWA 4</t>
  </si>
  <si>
    <t>1999\GETINGE</t>
  </si>
  <si>
    <t>2008\GETINGE</t>
  </si>
  <si>
    <t>2108717-090-01 i 8666</t>
  </si>
  <si>
    <t>210877-010-01 i 8815</t>
  </si>
  <si>
    <t>2014\ HAVO</t>
  </si>
  <si>
    <t>EPC 099801873F</t>
  </si>
  <si>
    <t>2011\BHT</t>
  </si>
  <si>
    <t>Ultrasonograf Samsung                             Bud. A</t>
  </si>
  <si>
    <t>EXPERT BT05</t>
  </si>
  <si>
    <t xml:space="preserve">A 12582 </t>
  </si>
  <si>
    <t>RS80A</t>
  </si>
  <si>
    <t>Brench-Top</t>
  </si>
  <si>
    <t>06/1870TSE  01-2269</t>
  </si>
  <si>
    <t>IB-11E</t>
  </si>
  <si>
    <t>y045270</t>
  </si>
  <si>
    <t>MCO-5AC</t>
  </si>
  <si>
    <t>WPL-45BE</t>
  </si>
  <si>
    <t>WPL-30BE</t>
  </si>
  <si>
    <t>ATTEST 3M</t>
  </si>
  <si>
    <t>K700 ALPINA Filtr HEPA 1798</t>
  </si>
  <si>
    <t>BIOLAR</t>
  </si>
  <si>
    <t>STUDAR</t>
  </si>
  <si>
    <t xml:space="preserve">Wirówka NF-1215 </t>
  </si>
  <si>
    <t>Cieplarka laborytaroyjna</t>
  </si>
  <si>
    <t xml:space="preserve">Inkubator </t>
  </si>
  <si>
    <t>Inkubator 3 M</t>
  </si>
  <si>
    <t>Komora Laminarna</t>
  </si>
  <si>
    <t>Mikroskop bad Biolar</t>
  </si>
  <si>
    <t>Mikroskop Studar</t>
  </si>
  <si>
    <t>Ssak elektryczny VERSA</t>
  </si>
  <si>
    <t xml:space="preserve">Dwukanałowy aparat do elektroterapii </t>
  </si>
  <si>
    <t>Aparat do terapii ultradźwiękowej</t>
  </si>
  <si>
    <t xml:space="preserve">Laser terapeutyczny </t>
  </si>
  <si>
    <t>Aplikator  laserowy</t>
  </si>
  <si>
    <t>Zestaw do terapii polem magnetycznym</t>
  </si>
  <si>
    <t>Manometr do pomiaru ciśnienia krwi GAMMA G5</t>
  </si>
  <si>
    <t>Manometr do pomiaru ciśnienia krwi SOHO 110</t>
  </si>
  <si>
    <t>Manometr do pomiaru ciśnienia krwi MICROLIF</t>
  </si>
  <si>
    <t>Manometr do pomiaru ciśnienia krwi MICROLIFE</t>
  </si>
  <si>
    <t>Manometr do pomiaru ciśnienia krwi ALFA MED.</t>
  </si>
  <si>
    <t>CARDIO AID</t>
  </si>
  <si>
    <t>S2</t>
  </si>
  <si>
    <t>SN 011 77 35/13</t>
  </si>
  <si>
    <t>SN 011 77 36 /13</t>
  </si>
  <si>
    <t>SN 011 77 37/13</t>
  </si>
  <si>
    <t>SN 011 77 38 /13</t>
  </si>
  <si>
    <t>SN 011 77 39 /13</t>
  </si>
  <si>
    <t>VICTORIA II CHEIRON</t>
  </si>
  <si>
    <t>Dominant flex typ jezdny</t>
  </si>
  <si>
    <t>BI 9800TL+12</t>
  </si>
  <si>
    <t>EBA 123968</t>
  </si>
  <si>
    <t>EBA 123444</t>
  </si>
  <si>
    <t>SPARQ</t>
  </si>
  <si>
    <t>US 713 101 52</t>
  </si>
  <si>
    <t>Physioter D-70</t>
  </si>
  <si>
    <t>US-10</t>
  </si>
  <si>
    <t>D-68</t>
  </si>
  <si>
    <t xml:space="preserve"> LAC 202</t>
  </si>
  <si>
    <t xml:space="preserve"> Magnoter D 56 A</t>
  </si>
  <si>
    <t>Thera-Trainer Tigo A000-525-00</t>
  </si>
  <si>
    <t>Carendo BIB 2001-01</t>
  </si>
  <si>
    <t>13 07 000 315</t>
  </si>
  <si>
    <t>13 07 000 263</t>
  </si>
  <si>
    <t>Maxi Move KMCSXN-D-12</t>
  </si>
  <si>
    <t>ASPEL</t>
  </si>
  <si>
    <t>ELISIR E 1000</t>
  </si>
  <si>
    <t>16 F20784</t>
  </si>
  <si>
    <t xml:space="preserve">Pari Boy SX </t>
  </si>
  <si>
    <t>2W13F2807</t>
  </si>
  <si>
    <t>MARIN MP3</t>
  </si>
  <si>
    <t>MARIN MP3 MEDBRYT SP zo o</t>
  </si>
  <si>
    <t>ASCARD GREY</t>
  </si>
  <si>
    <t>S2 Medima</t>
  </si>
  <si>
    <t>GAMMA G5</t>
  </si>
  <si>
    <t>MICROLIFE</t>
  </si>
  <si>
    <t xml:space="preserve">Aparat do sekwencyjnego masażu uciskowego </t>
  </si>
  <si>
    <t xml:space="preserve">Lampa do naświetlań miejscowych </t>
  </si>
  <si>
    <t xml:space="preserve">Lampa </t>
  </si>
  <si>
    <t xml:space="preserve">Kabina do naświetlań </t>
  </si>
  <si>
    <t xml:space="preserve">Aparat do krioterapii </t>
  </si>
  <si>
    <t xml:space="preserve">Monitor Contec </t>
  </si>
  <si>
    <t>Mikroskop PZO</t>
  </si>
  <si>
    <t>Dermatoskop welch allyn 47300</t>
  </si>
  <si>
    <t xml:space="preserve">Dermalight 80 </t>
  </si>
  <si>
    <t>Dermalight 1000 UVB 311</t>
  </si>
  <si>
    <t>Tester MED. Dermalight 80</t>
  </si>
  <si>
    <t xml:space="preserve">Aparat do mierzenia ciśnienia </t>
  </si>
  <si>
    <t xml:space="preserve">Aparat do mierzenia ciśnienia  </t>
  </si>
  <si>
    <t>BOA</t>
  </si>
  <si>
    <t>5109-2000</t>
  </si>
  <si>
    <t>1-ogniskowa</t>
  </si>
  <si>
    <t>UV-208T</t>
  </si>
  <si>
    <t>WOODA TENDER</t>
  </si>
  <si>
    <t>UV 1000K</t>
  </si>
  <si>
    <t>K26-M1</t>
  </si>
  <si>
    <t>AX1303200020</t>
  </si>
  <si>
    <t>180723 C</t>
  </si>
  <si>
    <t>181401 L</t>
  </si>
  <si>
    <t>181802 G</t>
  </si>
  <si>
    <t>kardiomonitor transportowy</t>
  </si>
  <si>
    <t>Koncentrator tlenowy</t>
  </si>
  <si>
    <t>pompa infuzyjna strzykawkowa</t>
  </si>
  <si>
    <t>żródło światła halogenowe</t>
  </si>
  <si>
    <t>Ssak chirurgiczny</t>
  </si>
  <si>
    <t>Bronchofiberoskop</t>
  </si>
  <si>
    <t>Videobronchoskop</t>
  </si>
  <si>
    <t>Inhalator (aparat do terapii aerozolowej)</t>
  </si>
  <si>
    <t>Inhalatorn Tech Med.</t>
  </si>
  <si>
    <t>Inhalatorn Atomizer</t>
  </si>
  <si>
    <t>Pulsoksymetr</t>
  </si>
  <si>
    <t>MMED 6000DP/SFG</t>
  </si>
  <si>
    <t>MLW</t>
  </si>
  <si>
    <t>CLE10</t>
  </si>
  <si>
    <t>CK4 </t>
  </si>
  <si>
    <t> 7752899</t>
  </si>
  <si>
    <t>ATMOS C 361</t>
  </si>
  <si>
    <t>EUROVAC H-40</t>
  </si>
  <si>
    <t>25131-44-002</t>
  </si>
  <si>
    <t>BF-TE 2 - Olympus</t>
  </si>
  <si>
    <t>BS-ITQ</t>
  </si>
  <si>
    <t>Tech - Med.</t>
  </si>
  <si>
    <t>10A1420129</t>
  </si>
  <si>
    <t>SN 001039</t>
  </si>
  <si>
    <t>SN 001847</t>
  </si>
  <si>
    <t>10A1400253</t>
  </si>
  <si>
    <t>10A1400257</t>
  </si>
  <si>
    <t>11A7340157</t>
  </si>
  <si>
    <t>ARYM-0157</t>
  </si>
  <si>
    <t>ARYM-0158</t>
  </si>
  <si>
    <t>AMAA-05322</t>
  </si>
  <si>
    <t>AMXJ-01896</t>
  </si>
  <si>
    <t>AMAA-05430</t>
  </si>
  <si>
    <t>SN 140811B00013</t>
  </si>
  <si>
    <t>Monitor medyczny STORZ</t>
  </si>
  <si>
    <t>51406060TV002</t>
  </si>
  <si>
    <t>1706CE0564</t>
  </si>
  <si>
    <t>07-86356</t>
  </si>
  <si>
    <t>nieczytelny</t>
  </si>
  <si>
    <t>Źródło światła typ 450 BV</t>
  </si>
  <si>
    <t>10128-071</t>
  </si>
  <si>
    <t>10128-032</t>
  </si>
  <si>
    <t>10128-070</t>
  </si>
  <si>
    <t>10739-002</t>
  </si>
  <si>
    <t>Stół operacyjny</t>
  </si>
  <si>
    <t>SATURN SELRCT</t>
  </si>
  <si>
    <t>0615/141</t>
  </si>
  <si>
    <t>SN 91213802544</t>
  </si>
  <si>
    <t>Fotel urologiczny SCHMITZ MM115</t>
  </si>
  <si>
    <t>115715-086035-07-00611-M</t>
  </si>
  <si>
    <t>Stół operacyjny SCHMITZ STX</t>
  </si>
  <si>
    <t>ZE352-QA-0009001</t>
  </si>
  <si>
    <t>ZE352-QA-0010001</t>
  </si>
  <si>
    <t>ZE445- R4-0001002</t>
  </si>
  <si>
    <t>ZE352-R5-0002002</t>
  </si>
  <si>
    <t>Ssak elektryczny Medela</t>
  </si>
  <si>
    <t>Ssak próżniowy jezdny Medela</t>
  </si>
  <si>
    <t>0771100/1</t>
  </si>
  <si>
    <t>Podwójny zasilacz regulowany opasek zaciskowych</t>
  </si>
  <si>
    <t>SN 06/10</t>
  </si>
  <si>
    <t>0771100/2</t>
  </si>
  <si>
    <t>Magnes Sepd-1</t>
  </si>
  <si>
    <t>Aparat do niedokrwienia – zasilacz regulowany opaski zaciskowej</t>
  </si>
  <si>
    <t>ME402E0703209882</t>
  </si>
  <si>
    <t>SNKC 13062</t>
  </si>
  <si>
    <t xml:space="preserve">Insuflator STORZ </t>
  </si>
  <si>
    <t>Winda do podnoszenia płynów infuzyjnych</t>
  </si>
  <si>
    <t>320717J00009</t>
  </si>
  <si>
    <t>320717K00010</t>
  </si>
  <si>
    <t>*Kamera 5550</t>
  </si>
  <si>
    <t>*Główka kamery</t>
  </si>
  <si>
    <t>*Pompa laparoskopowa 2215</t>
  </si>
  <si>
    <t>*Monitor SONY</t>
  </si>
  <si>
    <t>SN1100132213</t>
  </si>
  <si>
    <t>SN 0902285</t>
  </si>
  <si>
    <t>SN 092518</t>
  </si>
  <si>
    <t xml:space="preserve"> 3005806S</t>
  </si>
  <si>
    <t>Pompa artroskopowa Flocontrol 200 STRYKER</t>
  </si>
  <si>
    <t>SN0709CE856</t>
  </si>
  <si>
    <t>28  marca 2020</t>
  </si>
  <si>
    <t>1954/13</t>
  </si>
  <si>
    <t>52017D2505</t>
  </si>
  <si>
    <t>APHT00782</t>
  </si>
  <si>
    <t>Morcelator – napęd II</t>
  </si>
  <si>
    <t>CM-1850 Nr 1615/04.200</t>
  </si>
  <si>
    <t>Pojedynczy zasilacz regulowany opasek zaciskowych ( niedokrwienie)</t>
  </si>
  <si>
    <t>30.0020.300 SN 318</t>
  </si>
  <si>
    <t>Artec ABV-A  104993018601110</t>
  </si>
  <si>
    <t>20211020  JEGRS475</t>
  </si>
  <si>
    <t>SN 002475</t>
  </si>
  <si>
    <t>EP0000042507-20211020</t>
  </si>
  <si>
    <t>Zestaw Urologiczny STORZ</t>
  </si>
  <si>
    <t>Optyka URS Zestaw bipolarny</t>
  </si>
  <si>
    <t>ME402E0703199173 MEWVL0000190225</t>
  </si>
  <si>
    <t>EI 5919  26430520</t>
  </si>
  <si>
    <t>Statim 5000G4 G4-222317</t>
  </si>
  <si>
    <t>26713030 SN 8873-napęd</t>
  </si>
  <si>
    <t>26713030 SN 10051 napęd II</t>
  </si>
  <si>
    <t xml:space="preserve">Aparat do znieczulenia ogólnego </t>
  </si>
  <si>
    <t>Ohmeda EXCEL 210SE</t>
  </si>
  <si>
    <t>Ohmeda DATEX</t>
  </si>
  <si>
    <t>KRIOSTAT</t>
  </si>
  <si>
    <t>Analizator tkanek</t>
  </si>
  <si>
    <t>STEPHAN</t>
  </si>
  <si>
    <t>AESCULAP GN 640</t>
  </si>
  <si>
    <t xml:space="preserve">Diatermia AESCULAP </t>
  </si>
  <si>
    <t>STATIM 5000S</t>
  </si>
  <si>
    <t xml:space="preserve">Autoklaw kasetowy STATIM </t>
  </si>
  <si>
    <t>PV150</t>
  </si>
  <si>
    <t>Kamera laparoskopowa  AESCULAP</t>
  </si>
  <si>
    <t>STORZ</t>
  </si>
  <si>
    <t>PVM-2043MD</t>
  </si>
  <si>
    <t xml:space="preserve">Monitor medyczny SONY </t>
  </si>
  <si>
    <t>NONIN 9500</t>
  </si>
  <si>
    <t>LEMKE P101-L01</t>
  </si>
  <si>
    <t xml:space="preserve">Pompa ssąco płuczaca </t>
  </si>
  <si>
    <t>PG010 AESCULAP D-78532</t>
  </si>
  <si>
    <t xml:space="preserve">Insuflator CO2 </t>
  </si>
  <si>
    <t>S.C.-SX19-A1A11</t>
  </si>
  <si>
    <t xml:space="preserve">Monitor medyczny </t>
  </si>
  <si>
    <t>450 BV</t>
  </si>
  <si>
    <t>TEGRS47 STORZ</t>
  </si>
  <si>
    <t xml:space="preserve">Kamera TELECAM PAL </t>
  </si>
  <si>
    <t>0201CM158</t>
  </si>
  <si>
    <t>SHAVER</t>
  </si>
  <si>
    <t>5100-8(0822102863</t>
  </si>
  <si>
    <t>przewód 275-701-500</t>
  </si>
  <si>
    <t>przewód 375-704-500</t>
  </si>
  <si>
    <t>ICC300</t>
  </si>
  <si>
    <t xml:space="preserve">Diatermia ERBE </t>
  </si>
  <si>
    <t>GN-060</t>
  </si>
  <si>
    <t>VIO-300D</t>
  </si>
  <si>
    <t xml:space="preserve">Diatermia bipolarna </t>
  </si>
  <si>
    <t>OFTHALMOBIPOLARE</t>
  </si>
  <si>
    <t>OT01</t>
  </si>
  <si>
    <t>OPX-600</t>
  </si>
  <si>
    <t xml:space="preserve">Stół operacyjny SCHMITZ  </t>
  </si>
  <si>
    <t>MM115</t>
  </si>
  <si>
    <t>STX</t>
  </si>
  <si>
    <t>LS-810-750</t>
  </si>
  <si>
    <t>LS-810-750HT</t>
  </si>
  <si>
    <t>MACH500, MACH 380</t>
  </si>
  <si>
    <t xml:space="preserve">Lampa operacyjna bezcieniowa </t>
  </si>
  <si>
    <t>P1050</t>
  </si>
  <si>
    <t xml:space="preserve">Ssak elektryczny MEDAP Twista </t>
  </si>
  <si>
    <t>MULER-WEDEL</t>
  </si>
  <si>
    <t xml:space="preserve">Mikroskop </t>
  </si>
  <si>
    <t>AID-100 CA-100</t>
  </si>
  <si>
    <t>Defibrylator ARTEMA</t>
  </si>
  <si>
    <t>MAXIUME</t>
  </si>
  <si>
    <t xml:space="preserve">Diatermia chirurgiczna </t>
  </si>
  <si>
    <t>RS232C</t>
  </si>
  <si>
    <t>250 TWIN</t>
  </si>
  <si>
    <t xml:space="preserve">Źródło światła STORZ halogen </t>
  </si>
  <si>
    <t>G4-222317</t>
  </si>
  <si>
    <t>LIFEPAK 20E</t>
  </si>
  <si>
    <t>GYN SCB</t>
  </si>
  <si>
    <t>Morcelator Unidrive panel  napęd</t>
  </si>
  <si>
    <t>BLEASE SIRIUS- SPACELABS</t>
  </si>
  <si>
    <t xml:space="preserve">Aparat do znieczulenia </t>
  </si>
  <si>
    <t>PVISO</t>
  </si>
  <si>
    <t>Kamera  AESCULAP</t>
  </si>
  <si>
    <t>ASPI10B</t>
  </si>
  <si>
    <t xml:space="preserve">Ssak operacyjny próżniowy </t>
  </si>
  <si>
    <t xml:space="preserve">Sterylizator parowy kasetowy STATIM </t>
  </si>
  <si>
    <t xml:space="preserve">Mikroskop operacyjny LEICA  </t>
  </si>
  <si>
    <t>B650 DATEX OHMEDA</t>
  </si>
  <si>
    <t xml:space="preserve">Aparat do znieczulenia ogólnego AESPIRE VIEW, </t>
  </si>
  <si>
    <t>BLOK OPERACYJNY</t>
  </si>
  <si>
    <t>ODDZIAŁ PULMONOLOGICZNY</t>
  </si>
  <si>
    <t>ODDZIAŁ DERMATOLOGII</t>
  </si>
  <si>
    <t>ODDZIAŁ DZIECIĘCY</t>
  </si>
  <si>
    <t>ODDZIAŁ WEWNĘTRZNY</t>
  </si>
  <si>
    <t>ODDZIAŁ OKULISTYCZNY</t>
  </si>
  <si>
    <t>ODDZIAŁ ORTOPEDII</t>
  </si>
  <si>
    <t>PRACOWNIA ENDOSKOPII</t>
  </si>
  <si>
    <t>CENTRALNA STERYLIZATORNIA</t>
  </si>
  <si>
    <t>PRACOWNIA USG</t>
  </si>
  <si>
    <t>LABORATORIUM</t>
  </si>
  <si>
    <t>MIKROBIOLOGIA</t>
  </si>
  <si>
    <t>ODDZIAŁ GERIATRII</t>
  </si>
  <si>
    <t>Suszarka</t>
  </si>
  <si>
    <t>Degystorium</t>
  </si>
  <si>
    <t>APTEKA</t>
  </si>
  <si>
    <t>SP-656</t>
  </si>
  <si>
    <t>Operio Mobile</t>
  </si>
  <si>
    <t>Funduskamera do andiografii dna oka</t>
  </si>
  <si>
    <t>Tomograf komputerowy HD-OCT   Carl Zeiss</t>
  </si>
  <si>
    <t>Laser okulistyczny VISUALS YAG III COMBI</t>
  </si>
  <si>
    <t>Operio m</t>
  </si>
  <si>
    <t>1455678/3443 SN 979354</t>
  </si>
  <si>
    <t>Cirrus 5000</t>
  </si>
  <si>
    <t>1496627/2607 SN 5000-18916</t>
  </si>
  <si>
    <t>VISUALS YAG III COMBI</t>
  </si>
  <si>
    <t>1200506, 1204917</t>
  </si>
  <si>
    <t>PRACOWNIA CHORÓB SIATKÓWKI</t>
  </si>
  <si>
    <t>Piła oscylacyjna</t>
  </si>
  <si>
    <t>Aparat do mierzenia ciśnie.</t>
  </si>
  <si>
    <t>PORADNIA  ORTOPEDYCZNA</t>
  </si>
  <si>
    <t>1991r</t>
  </si>
  <si>
    <t>9N10618</t>
  </si>
  <si>
    <t>Ultrasonograf  HD 11 XE</t>
  </si>
  <si>
    <t>2010R</t>
  </si>
  <si>
    <t>USZ1077343</t>
  </si>
  <si>
    <t>PORADNIA  PRELUKSACYJNA</t>
  </si>
  <si>
    <t>Stół rehabilitacyjny</t>
  </si>
  <si>
    <t>Blue 30</t>
  </si>
  <si>
    <t>SR-3E-Ł</t>
  </si>
  <si>
    <t>PORADNIA   CHIRURGICZNA</t>
  </si>
  <si>
    <t xml:space="preserve">Lampa szczelinowa </t>
  </si>
  <si>
    <t xml:space="preserve">Tonometr aplanacyjny </t>
  </si>
  <si>
    <t>Oftalmoskop Skiaskop</t>
  </si>
  <si>
    <t>Tablica okulistyczna</t>
  </si>
  <si>
    <t>Tonometr Schiotz Typ C</t>
  </si>
  <si>
    <t>AUTU-REF Kenatometr</t>
  </si>
  <si>
    <t xml:space="preserve">Tonometr </t>
  </si>
  <si>
    <t>SL 980              2008r</t>
  </si>
  <si>
    <t>2008r</t>
  </si>
  <si>
    <t>1980r</t>
  </si>
  <si>
    <t>Typ C                   2012r</t>
  </si>
  <si>
    <t>CE 0482</t>
  </si>
  <si>
    <t>2014r</t>
  </si>
  <si>
    <t>1128-P-1014</t>
  </si>
  <si>
    <t>1974r</t>
  </si>
  <si>
    <t>PORADNIA  OKULISTYCZNA</t>
  </si>
  <si>
    <t xml:space="preserve">Audiometr </t>
  </si>
  <si>
    <t>Tympanometr</t>
  </si>
  <si>
    <t>Rhinomanometr</t>
  </si>
  <si>
    <t>Mikroskop</t>
  </si>
  <si>
    <t>Model P1211EM    2013r</t>
  </si>
  <si>
    <t>13A649A0035</t>
  </si>
  <si>
    <t>MA-51     2003r</t>
  </si>
  <si>
    <t>1998r</t>
  </si>
  <si>
    <t>1993r</t>
  </si>
  <si>
    <t>10A0491100614</t>
  </si>
  <si>
    <t>PORADNIA  LARYNGOLOGICZNA</t>
  </si>
  <si>
    <t>REF FLH 2131</t>
  </si>
  <si>
    <t>PORADNIA  UROLOGICZNA</t>
  </si>
  <si>
    <t>Aparat USG ALOKA</t>
  </si>
  <si>
    <t>SSD 1000</t>
  </si>
  <si>
    <t>M 117227C</t>
  </si>
  <si>
    <t>Aparat do ultradźwięków Sonicator</t>
  </si>
  <si>
    <t>Pole magnetyczne</t>
  </si>
  <si>
    <t>Stymat S 200 FAMED</t>
  </si>
  <si>
    <t>Galwatronik GT_1C</t>
  </si>
  <si>
    <t>Lampa Solux statywowa</t>
  </si>
  <si>
    <t>Stół rehabilitacyjny PLN</t>
  </si>
  <si>
    <t>Rower wysiłkowy Paso 300</t>
  </si>
  <si>
    <t>Sonicator 730</t>
  </si>
  <si>
    <t>67XU985</t>
  </si>
  <si>
    <t>MG Port 6E09</t>
  </si>
  <si>
    <t>E09186</t>
  </si>
  <si>
    <t>S200 Famed</t>
  </si>
  <si>
    <t>GT-1C</t>
  </si>
  <si>
    <t>Solux statywowa</t>
  </si>
  <si>
    <t>PLN</t>
  </si>
  <si>
    <t>N85-5</t>
  </si>
  <si>
    <t>Paso 300</t>
  </si>
  <si>
    <t>516010QCNB5</t>
  </si>
  <si>
    <t>Elektrostymulator – 2005</t>
  </si>
  <si>
    <t>Elektrostymulator –2005</t>
  </si>
  <si>
    <t> IMPULS MINI</t>
  </si>
  <si>
    <t> KOLMIO ETAN 6</t>
  </si>
  <si>
    <t>KOLMIO ETAN 6</t>
  </si>
  <si>
    <t xml:space="preserve">Tablica okulistyczna podświetlana </t>
  </si>
  <si>
    <t xml:space="preserve">Oftalmoskop </t>
  </si>
  <si>
    <t>Polomierz/perymetr 1971r.</t>
  </si>
  <si>
    <t>Tonometr Schioetza</t>
  </si>
  <si>
    <t>Tonometr Schioetza A      2010r.</t>
  </si>
  <si>
    <t>Refraktometr  1975r.</t>
  </si>
  <si>
    <t>Autorefraktometr z Keratometrią  2013r.</t>
  </si>
  <si>
    <t>Lampa bezcieniowa Hanalux 1998r.</t>
  </si>
  <si>
    <t>Oftalmoskop akumulatorowy z ładowarką2014</t>
  </si>
  <si>
    <t>Stoli okulistyczny 2014r.</t>
  </si>
  <si>
    <t>Lampa szczelinowa 2014r.</t>
  </si>
  <si>
    <t>2018/986</t>
  </si>
  <si>
    <t>Vista-20</t>
  </si>
  <si>
    <t>Jawal typ IV 75</t>
  </si>
  <si>
    <t>URK-700</t>
  </si>
  <si>
    <t>K7 MLA 2G</t>
  </si>
  <si>
    <t>typ Blue 30</t>
  </si>
  <si>
    <t>1228-C-1014</t>
  </si>
  <si>
    <t>Poland Optical OPTY SE-1</t>
  </si>
  <si>
    <t>OPTY SE-1 529</t>
  </si>
  <si>
    <t>CSO SL9800 LED3</t>
  </si>
  <si>
    <t xml:space="preserve">Detektor tętna płodu </t>
  </si>
  <si>
    <t xml:space="preserve">USG </t>
  </si>
  <si>
    <t>Fotel ginekologiczny</t>
  </si>
  <si>
    <t>UDT-10A</t>
  </si>
  <si>
    <t>General Electric Logic 500 PRO</t>
  </si>
  <si>
    <t>927501 YM7</t>
  </si>
  <si>
    <t>D-5950</t>
  </si>
  <si>
    <t xml:space="preserve">Piła oscylacyjna </t>
  </si>
  <si>
    <t>Stół zabiegowy pneumatyczny Mot 6000</t>
  </si>
  <si>
    <t>04/0265</t>
  </si>
  <si>
    <t>Mot 600</t>
  </si>
  <si>
    <t>Aparat EKG As Card B/5</t>
  </si>
  <si>
    <t>B/5</t>
  </si>
  <si>
    <t>88/0/3P</t>
  </si>
  <si>
    <t xml:space="preserve">Tablica Snellana  </t>
  </si>
  <si>
    <t xml:space="preserve">Tanometr Worthu </t>
  </si>
  <si>
    <t>Aparat EKG Askor</t>
  </si>
  <si>
    <t>Aparat EKG Askor Blue</t>
  </si>
  <si>
    <t>Audiometr Welch Allyn</t>
  </si>
  <si>
    <t>Audiometr Amplirox</t>
  </si>
  <si>
    <t>1169????</t>
  </si>
  <si>
    <t>M100</t>
  </si>
  <si>
    <t>6/03/*</t>
  </si>
  <si>
    <t>419/06</t>
  </si>
  <si>
    <t>AM 232</t>
  </si>
  <si>
    <t>Amplirox 240</t>
  </si>
  <si>
    <t>Spirometr LUNGTEST-500</t>
  </si>
  <si>
    <t>Inhalator EUROSOL</t>
  </si>
  <si>
    <t>LUNGTEST-500</t>
  </si>
  <si>
    <t>EUROSOL</t>
  </si>
  <si>
    <t>Ssak eletryczny model NEW Aspiret</t>
  </si>
  <si>
    <t>LUNGTEST-1000S</t>
  </si>
  <si>
    <t>00F0009380</t>
  </si>
  <si>
    <t>NEW Aspiret</t>
  </si>
  <si>
    <t>41309-992/SP/06</t>
  </si>
  <si>
    <t>Lampa bezcieniowa LED na statywie Cezal Wrocław</t>
  </si>
  <si>
    <t>Aparat do mierzenia ciśnien</t>
  </si>
  <si>
    <t>FLH-2 Naturform</t>
  </si>
  <si>
    <t>26970/1/2017</t>
  </si>
  <si>
    <t>20160717233VG</t>
  </si>
  <si>
    <t xml:space="preserve">PORADNIA  ENDOKRYNOLOGICZNA </t>
  </si>
  <si>
    <t>Aparat do elektroterapii</t>
  </si>
  <si>
    <t>Aparat do magnoterapii z elktrodami płaskimi</t>
  </si>
  <si>
    <t>Laser biostymulacyjny</t>
  </si>
  <si>
    <t>Lampa sollux</t>
  </si>
  <si>
    <t>Stół rehabilitacyjny z elektryczną regulacją wysokości</t>
  </si>
  <si>
    <t xml:space="preserve"> Aparat do krioterapii </t>
  </si>
  <si>
    <t>Dysza do krioterapii</t>
  </si>
  <si>
    <t>Cykloergometr</t>
  </si>
  <si>
    <t>Pionizator</t>
  </si>
  <si>
    <t>Firing</t>
  </si>
  <si>
    <t>F9737</t>
  </si>
  <si>
    <t>MAGNETO BOX</t>
  </si>
  <si>
    <t>MB 3020</t>
  </si>
  <si>
    <t>US 10</t>
  </si>
  <si>
    <t>U4122</t>
  </si>
  <si>
    <t>LP50</t>
  </si>
  <si>
    <t>LP2136</t>
  </si>
  <si>
    <t>LS-1</t>
  </si>
  <si>
    <t>OPAL</t>
  </si>
  <si>
    <t>K/1808/0032</t>
  </si>
  <si>
    <t>CRYO-T DUO</t>
  </si>
  <si>
    <t>CTD 2449JO</t>
  </si>
  <si>
    <t>DYSZA CRYO-T</t>
  </si>
  <si>
    <t>D2005EO</t>
  </si>
  <si>
    <t>D3008KO</t>
  </si>
  <si>
    <t>SNE 1-192335</t>
  </si>
  <si>
    <t>GTM VERTICAL</t>
  </si>
  <si>
    <t>IPP 002/10</t>
  </si>
  <si>
    <t>REHABILITACJA</t>
  </si>
  <si>
    <t>Mikroskop typ PZO</t>
  </si>
  <si>
    <t xml:space="preserve">Dermatoskop </t>
  </si>
  <si>
    <t>EUROLIGHT D30</t>
  </si>
  <si>
    <t>20070624794LF</t>
  </si>
  <si>
    <t>Aparat do mierzenia ciśnienia (RR)</t>
  </si>
  <si>
    <t xml:space="preserve">Aparat do mierzenia ciśnienia RR </t>
  </si>
  <si>
    <t>2012r</t>
  </si>
  <si>
    <t>20160712250VG</t>
  </si>
  <si>
    <t>Cardio IMPULS PRO</t>
  </si>
  <si>
    <t>Holter EKG rejstrator- przekazany z neurologii</t>
  </si>
  <si>
    <t>Symbol</t>
  </si>
  <si>
    <t>FIZJOTERAPIA AMBULATORYJNA</t>
  </si>
  <si>
    <t>PORADNIA LECZENIA BÓLU</t>
  </si>
  <si>
    <t>PORADNIA OKULISTYCZNA</t>
  </si>
  <si>
    <t>PORADNIA ORTOPEDYCZNA</t>
  </si>
  <si>
    <t>PORADNIA CUKRZYCY</t>
  </si>
  <si>
    <t>PORADNIA MEDYCYNY PRACY</t>
  </si>
  <si>
    <t>PORADNIA PULMONOLOGICZNA</t>
  </si>
  <si>
    <t>PORADNIA ALERGOLOGICZNA DLA DZIECI</t>
  </si>
  <si>
    <t>PORADNIA DERMATOLOGICZNA</t>
  </si>
  <si>
    <t>2- SN98103673</t>
  </si>
  <si>
    <t>3- SN01H25264</t>
  </si>
  <si>
    <t>4- SN10K072254</t>
  </si>
  <si>
    <t>5- SN98040453</t>
  </si>
  <si>
    <t xml:space="preserve">1Pompa artroskopowa  </t>
  </si>
  <si>
    <t xml:space="preserve">2Wiertarka artroskopowa </t>
  </si>
  <si>
    <t xml:space="preserve">3Shaver – przewód </t>
  </si>
  <si>
    <t xml:space="preserve">4Shaver </t>
  </si>
  <si>
    <t xml:space="preserve">5Sterownok nożny </t>
  </si>
  <si>
    <t>Łóżka elektryczne</t>
  </si>
  <si>
    <t xml:space="preserve"> ENTERPRISE  8000 ARJO model 8000 – BC 12A22DP</t>
  </si>
  <si>
    <t>MD-S300</t>
  </si>
  <si>
    <t>Lavi 40 CEH</t>
  </si>
  <si>
    <t>BOARAY 3000D</t>
  </si>
  <si>
    <t xml:space="preserve">Respirator z podstawą jezdną i wyposażeniem </t>
  </si>
  <si>
    <t xml:space="preserve">Respirator Hoffrichter </t>
  </si>
  <si>
    <t xml:space="preserve">Respirator BOARAY </t>
  </si>
  <si>
    <t>ODDZIAŁ UROLOGII</t>
  </si>
  <si>
    <t>PORADNIA  GIN.-POŁ.</t>
  </si>
  <si>
    <t>Ssak OB. 1000+ torba czerwona+słój 1L+uchwyt ścienny/ BSU220</t>
  </si>
  <si>
    <t>OB. 1000</t>
  </si>
  <si>
    <t>P310</t>
  </si>
  <si>
    <t>POGOTOWIE</t>
  </si>
  <si>
    <t>Respirator NEWPORT</t>
  </si>
  <si>
    <t>HT 50</t>
  </si>
  <si>
    <t>G40</t>
  </si>
  <si>
    <t>CN4GBBAU00322</t>
  </si>
  <si>
    <t>CN4GBBAU00279</t>
  </si>
  <si>
    <t>System ogrzewania pacjenta</t>
  </si>
  <si>
    <t>W-300</t>
  </si>
  <si>
    <t>300K20022021</t>
  </si>
  <si>
    <t xml:space="preserve">Kolposkop </t>
  </si>
  <si>
    <t>Stół operacyjny Tri Max</t>
  </si>
  <si>
    <t xml:space="preserve">Fotel ginekologiczny </t>
  </si>
  <si>
    <t xml:space="preserve">STANOWISKO DO RESUSCYTACJI </t>
  </si>
  <si>
    <t xml:space="preserve">INKUBATOR </t>
  </si>
  <si>
    <t>Laktator Medela</t>
  </si>
  <si>
    <t xml:space="preserve">Analizator parametrów krytycznych </t>
  </si>
  <si>
    <t xml:space="preserve">Lampa zabiegowa mobilna </t>
  </si>
  <si>
    <t xml:space="preserve">Stanowisko do opieki poporodowej nad noworodkiem </t>
  </si>
  <si>
    <t xml:space="preserve">Tympanometr </t>
  </si>
  <si>
    <t>ZODIAK 901</t>
  </si>
  <si>
    <t xml:space="preserve">Audiometr diagnostyczny </t>
  </si>
  <si>
    <t>AU 1 DC</t>
  </si>
  <si>
    <t>Zadanie nr 1 – Przeglądy w lokalizacji: Szpital przy ul. Roosevelta 2</t>
  </si>
  <si>
    <t>Wartość netto</t>
  </si>
  <si>
    <t>Ilość przeglądów w okresie trwania umowy</t>
  </si>
  <si>
    <t>Wartość brutto</t>
  </si>
  <si>
    <t>9=7*8</t>
  </si>
  <si>
    <t>SOR</t>
  </si>
  <si>
    <t>Numer fabryczny</t>
  </si>
  <si>
    <t>Data 1 przeglądu</t>
  </si>
  <si>
    <t>Data 2 przeglądu</t>
  </si>
  <si>
    <t>Data 3 przeglądu</t>
  </si>
  <si>
    <t>Data 4 przeglądu</t>
  </si>
  <si>
    <t>Cena jednostkowa netto  za 1 przegląd</t>
  </si>
  <si>
    <t>11=9*10</t>
  </si>
  <si>
    <t>13=12+VAT</t>
  </si>
  <si>
    <t>VAT %</t>
  </si>
  <si>
    <t>Zadanie nr 2 – Przeglądy w lokalizacji: Szpital przy ul. Judyma 4</t>
  </si>
  <si>
    <t>11=9+VAT</t>
  </si>
  <si>
    <t>Cena jednostkowa netto za 1 przegląd</t>
  </si>
  <si>
    <t xml:space="preserve">Zadanie nr 3 - Przeglądy w lokalizacji: Przychodnia przyszpitalna przy ul. 24 Kwietnia 7 </t>
  </si>
  <si>
    <t>PORADNIA GINEKOLOGICZNA</t>
  </si>
  <si>
    <t xml:space="preserve">Zadanie nr 4 - Przeglądy w lokalizacji: Przychodnia specjalistyczna przy ul. Harcerskiej 11 </t>
  </si>
  <si>
    <t>RAZEM poz 1 - 11</t>
  </si>
  <si>
    <t>RAZEM poz 1 - 5</t>
  </si>
  <si>
    <t xml:space="preserve"> </t>
  </si>
  <si>
    <t>ODDZIAŁ PATOLOGII NOWORODKA</t>
  </si>
  <si>
    <t>RAZEM poz 1 - 3</t>
  </si>
  <si>
    <t>S11JM3HK300003Y</t>
  </si>
  <si>
    <t>BTL-08-NT Plus ECG</t>
  </si>
  <si>
    <t>08-MT0734654</t>
  </si>
  <si>
    <t>Celon Lab ENT, PRO CUT</t>
  </si>
  <si>
    <t>PRO CUT</t>
  </si>
  <si>
    <t>16013W500003</t>
  </si>
  <si>
    <t>PC- 3000</t>
  </si>
  <si>
    <t>J4200KI00656</t>
  </si>
  <si>
    <t>J4200KI00659</t>
  </si>
  <si>
    <t xml:space="preserve"> 060000644-054892-2008-10</t>
  </si>
  <si>
    <t>ATMOS C261</t>
  </si>
  <si>
    <t>Medela/2020</t>
  </si>
  <si>
    <t xml:space="preserve"> 060000644-054888-2008-10</t>
  </si>
  <si>
    <t>barak</t>
  </si>
  <si>
    <t>AGILIA</t>
  </si>
  <si>
    <t xml:space="preserve">Lampa nagłowna </t>
  </si>
  <si>
    <t>Formed</t>
  </si>
  <si>
    <t xml:space="preserve">Lampa czołowa,                                                                          Lampa czołowa,                                                                            Lampa czołowa </t>
  </si>
  <si>
    <t>ClarN- Riester,                                              Clarn-riester,                                        RI-FOCUS Riester</t>
  </si>
  <si>
    <t>PA</t>
  </si>
  <si>
    <t>Lampa zabiegowa</t>
  </si>
  <si>
    <t>BHC- 501</t>
  </si>
  <si>
    <t>Compact/2019</t>
  </si>
  <si>
    <t>Tor Wizyjny</t>
  </si>
  <si>
    <t>OTV-SCZ, CU-V1/2018</t>
  </si>
  <si>
    <t>7810959, 18107W</t>
  </si>
  <si>
    <t>V.A.C.Ultra</t>
  </si>
  <si>
    <t>vfus</t>
  </si>
  <si>
    <t>vfus 00656</t>
  </si>
  <si>
    <t>Elektrofumigator</t>
  </si>
  <si>
    <t>BARTEK-zamgławiacz</t>
  </si>
  <si>
    <t>PM-02-03-0420-036</t>
  </si>
  <si>
    <t>Elektrokardiograf</t>
  </si>
  <si>
    <t>Opus</t>
  </si>
  <si>
    <t>ECDA2201301</t>
  </si>
  <si>
    <t>ECGA 2214104</t>
  </si>
  <si>
    <t>Vista 120/2020</t>
  </si>
  <si>
    <t>Medel</t>
  </si>
  <si>
    <t>MMT-1</t>
  </si>
  <si>
    <t>EEG</t>
  </si>
  <si>
    <t>Braun Perfuzor Typ 8714827</t>
  </si>
  <si>
    <t>25131-44-001</t>
  </si>
  <si>
    <t>MICRO</t>
  </si>
  <si>
    <t>Kamera do badań dna oka</t>
  </si>
  <si>
    <t>VISUSCOUNT</t>
  </si>
  <si>
    <t>Uniwersalne urządzenie do mechanoterapii</t>
  </si>
  <si>
    <t>SN 00214</t>
  </si>
  <si>
    <t>Chodzik ALBE</t>
  </si>
  <si>
    <t>ALBE</t>
  </si>
  <si>
    <t>SN 003472</t>
  </si>
  <si>
    <t>Beijing Choice MMED 600DP</t>
  </si>
  <si>
    <t>UTAS</t>
  </si>
  <si>
    <t>M720-20502-0026</t>
  </si>
  <si>
    <t>M720-20502-0023</t>
  </si>
  <si>
    <t>M720-20502-0021</t>
  </si>
  <si>
    <t>M720-20502-0024</t>
  </si>
  <si>
    <t>M720-20502-0022</t>
  </si>
  <si>
    <t>Q7</t>
  </si>
  <si>
    <t>Q071E010987</t>
  </si>
  <si>
    <t>Q071E012330</t>
  </si>
  <si>
    <t>STAR 8000 Comen</t>
  </si>
  <si>
    <t>E7140329001G</t>
  </si>
  <si>
    <t>E7140327015G</t>
  </si>
  <si>
    <t>Centrala monitorująca</t>
  </si>
  <si>
    <t>Aparat Emgsierra Summit</t>
  </si>
  <si>
    <t>19027205AAO420075</t>
  </si>
  <si>
    <t>USG</t>
  </si>
  <si>
    <t>VERSANA PREMIER</t>
  </si>
  <si>
    <t>6041968WXO</t>
  </si>
  <si>
    <t>STRING</t>
  </si>
  <si>
    <t>ECDA2214102</t>
  </si>
  <si>
    <t>TRILOGY 202</t>
  </si>
  <si>
    <t>TV01304223</t>
  </si>
  <si>
    <t>Pompa do żywienia</t>
  </si>
  <si>
    <t>FLOCARE NUTRICIA</t>
  </si>
  <si>
    <t>Lampa Bioptron Pro 1</t>
  </si>
  <si>
    <t>Bioptron Pro 1</t>
  </si>
  <si>
    <t>004-2015-16</t>
  </si>
  <si>
    <t>Koloroterapia do bioptronu PRO 1</t>
  </si>
  <si>
    <t>PRO 1</t>
  </si>
  <si>
    <t>004-2015-14</t>
  </si>
  <si>
    <t>Podnośnik Hydrauliczny</t>
  </si>
  <si>
    <t>BASICA</t>
  </si>
  <si>
    <t>SN 017</t>
  </si>
  <si>
    <t>Norditalia</t>
  </si>
  <si>
    <t>31341/2013</t>
  </si>
  <si>
    <t xml:space="preserve">Rejestrator gługotrwałych zapisów EKG </t>
  </si>
  <si>
    <t>Aspekt 703</t>
  </si>
  <si>
    <t>SN 0316</t>
  </si>
  <si>
    <t xml:space="preserve">SN 0281 </t>
  </si>
  <si>
    <t>SN 0268</t>
  </si>
  <si>
    <t>SN 0643</t>
  </si>
  <si>
    <t>SN 0712</t>
  </si>
  <si>
    <t>SN 1096</t>
  </si>
  <si>
    <t>293.005802</t>
  </si>
  <si>
    <t>293.0005803</t>
  </si>
  <si>
    <t>293.02644</t>
  </si>
  <si>
    <t>NIBP</t>
  </si>
  <si>
    <t>LIFEPAK-12</t>
  </si>
  <si>
    <t>BHD6</t>
  </si>
  <si>
    <t>SN 38778189</t>
  </si>
  <si>
    <t>LIFE PAK 20e</t>
  </si>
  <si>
    <t>NEWPORT</t>
  </si>
  <si>
    <t>DRAGER</t>
  </si>
  <si>
    <t xml:space="preserve">RESPIRATOR STEPHAN </t>
  </si>
  <si>
    <t xml:space="preserve">STEPHAN </t>
  </si>
  <si>
    <t>PARAPAC</t>
  </si>
  <si>
    <t>RESPIRATOR OXYLOG DRAGER MINISTEERIALNY</t>
  </si>
  <si>
    <t>OXYLOG DRAGER MINISTEERIALNY</t>
  </si>
  <si>
    <t>CR92200922</t>
  </si>
  <si>
    <t xml:space="preserve">PULSOKSUMERTR </t>
  </si>
  <si>
    <t>PM-60</t>
  </si>
  <si>
    <t>CR-92200929</t>
  </si>
  <si>
    <t>Kendioport K60S-Alfa 60/60</t>
  </si>
  <si>
    <t>Massetti PND.B 044.01</t>
  </si>
  <si>
    <t>LUCAS</t>
  </si>
  <si>
    <t>352OL267</t>
  </si>
  <si>
    <t>VICTORIA VERSA</t>
  </si>
  <si>
    <t>V13499</t>
  </si>
  <si>
    <t>V13498</t>
  </si>
  <si>
    <t>APARAT DO ZNIECZULENIA OHMEDA</t>
  </si>
  <si>
    <t>OHMEDA</t>
  </si>
  <si>
    <t>AMAA05943</t>
  </si>
  <si>
    <t>APARAT DO ZNIECZULENIA</t>
  </si>
  <si>
    <t>ARDL-0114/ARDF-1133</t>
  </si>
  <si>
    <t>SN0195</t>
  </si>
  <si>
    <t xml:space="preserve">ELEKTROKARDIOGRAF </t>
  </si>
  <si>
    <t xml:space="preserve">POMPA INFUZYJNA </t>
  </si>
  <si>
    <t xml:space="preserve">SMART </t>
  </si>
  <si>
    <t>POMPA OBJĘTOŚCIOWA</t>
  </si>
  <si>
    <t>Medima</t>
  </si>
  <si>
    <t>31--16862019</t>
  </si>
  <si>
    <t>AGILIA/2022</t>
  </si>
  <si>
    <t>ANALIZATOR PARAMETRÓWN KRYTYCZNYCH</t>
  </si>
  <si>
    <t>1393092R0244NOO50</t>
  </si>
  <si>
    <t xml:space="preserve">MINDRAY </t>
  </si>
  <si>
    <t>CH-6C151834</t>
  </si>
  <si>
    <t>KARDIOMONITOR BENEVIEW T-5 Nr.inwent. 2611                 Moduł transportowy Bene View T1</t>
  </si>
  <si>
    <t>CM-6C151833  FB- 71016321</t>
  </si>
  <si>
    <t>IPM 12</t>
  </si>
  <si>
    <t>VISTA/2020</t>
  </si>
  <si>
    <t>VGSND 05129</t>
  </si>
  <si>
    <t>S1 SNE2152</t>
  </si>
  <si>
    <t>S1 SNE2186</t>
  </si>
  <si>
    <t>S1 SNE2148</t>
  </si>
  <si>
    <t>S1 SNE2150</t>
  </si>
  <si>
    <t>S1 SNE2138</t>
  </si>
  <si>
    <t>MINDRAY TOP SOR/2020</t>
  </si>
  <si>
    <t>F8-04020225</t>
  </si>
  <si>
    <t>F8-04020193</t>
  </si>
  <si>
    <t>OAiT</t>
  </si>
  <si>
    <t>USG Navi S</t>
  </si>
  <si>
    <t>Navi S</t>
  </si>
  <si>
    <t>WA55-0400783</t>
  </si>
  <si>
    <t>Ssak próżniowy FLOW METER 9 SZT.</t>
  </si>
  <si>
    <t>EASY VEC 1000</t>
  </si>
  <si>
    <t>Ssak elektryczny 4 SZT.</t>
  </si>
  <si>
    <t xml:space="preserve">V15603,   V15604,  V15605,  V15606, </t>
  </si>
  <si>
    <t xml:space="preserve">Kardiomonitor- Defibrylator </t>
  </si>
  <si>
    <t xml:space="preserve">Mindray </t>
  </si>
  <si>
    <t>SN 09001799</t>
  </si>
  <si>
    <t>MIP-801/2000</t>
  </si>
  <si>
    <t>MIP-801/2001</t>
  </si>
  <si>
    <t>Kardiomonitor Centrala</t>
  </si>
  <si>
    <t>PROMED/2020</t>
  </si>
  <si>
    <t>261432-M19C08650001/SCC8410H5H</t>
  </si>
  <si>
    <t>260597-M20208390001</t>
  </si>
  <si>
    <t>260597-M20208390002</t>
  </si>
  <si>
    <t>260597-M20208390003</t>
  </si>
  <si>
    <t>260597-M20208390004</t>
  </si>
  <si>
    <t>260597-M20208390005</t>
  </si>
  <si>
    <t>260597-M20208390006</t>
  </si>
  <si>
    <t>260597-M20208390007</t>
  </si>
  <si>
    <t>260597-M20208390008</t>
  </si>
  <si>
    <t>260597-M20208390009</t>
  </si>
  <si>
    <t>Kardiomonitor  GOLDWAY</t>
  </si>
  <si>
    <t>CN4GBBAU00345</t>
  </si>
  <si>
    <t>Defibrylator modułowy</t>
  </si>
  <si>
    <t>Medema</t>
  </si>
  <si>
    <t>String Opus</t>
  </si>
  <si>
    <t>Edwards Lifesciences</t>
  </si>
  <si>
    <t xml:space="preserve">Pompa infuzyjna strzykawkowa ( MEDIMA)             10 SZT. </t>
  </si>
  <si>
    <t>300019889,  300019872,  300019931,  300019862,  300019877,  300019900,  300019905,  300019928,  300019932,  300019919</t>
  </si>
  <si>
    <t>300012979,  300012980,  300012981,  300012982,  300012983,  300012984,  300012985,  300012986,  300012987,  300012988</t>
  </si>
  <si>
    <t xml:space="preserve">Pompa infuzyjna strzykawkowa ( MEDIMA)             54 SZT. </t>
  </si>
  <si>
    <t>300016187,  300016188,  300016189,  300016190,  300016191,  300016192,  300016193,  300016194,  300016194,  300016195, 300016196,  300016197,  300016198,  300016199,  300016200,  300016201,  300016202,  300016203,  300016204,  300016205, 300016206,  300016207,  300016208,  300016209,  300016210,  300016211, 300016212,  300016213,  300016214,  300016215,  300016216,  300016217, 300016218,  300016219,  300016220,  300016221,  300016222,  300016223, 300016224,  300016225,  300016226,  300016227, 300016228,  300016229,  300016230,  300016231,  300016232,  300016233, 300016234,  300016235,  300016236,  300016237,  300016238,  300016239, 300016240</t>
  </si>
  <si>
    <t>Pompa objętościowa 9 szt.</t>
  </si>
  <si>
    <t>MEDIMA</t>
  </si>
  <si>
    <t>310011870         310011868                    310011864       310011865                                   310011869                               310011862                                    310011863                                          310011866                                         310011867</t>
  </si>
  <si>
    <t>Stacja dokujaca do pompy infuzyjnej 9 szt.</t>
  </si>
  <si>
    <t>220125638,                 220125637,                    220125639,                      220125632,                           220125636,                       220125640,                     220125633,                      220125634,                            220125635</t>
  </si>
  <si>
    <t>V680/ PHILIPS</t>
  </si>
  <si>
    <t>Carina</t>
  </si>
  <si>
    <t>ASMB-0007</t>
  </si>
  <si>
    <t>ASMB-0008</t>
  </si>
  <si>
    <t>Respirator  8 SZT.</t>
  </si>
  <si>
    <t>EVITA V 500</t>
  </si>
  <si>
    <t xml:space="preserve">ASNK-0318,        ASNK-0343,    ASNK-0321,        ASNK-0330,                                             ASNK-0338,        ASNK-0346,                                                 ASNK-0333,        ASNK-0344,                     </t>
  </si>
  <si>
    <t>Respirator  2 SZT.</t>
  </si>
  <si>
    <t>ASMB-0121,     ASMB-0122</t>
  </si>
  <si>
    <t>EVITA V 600</t>
  </si>
  <si>
    <t>ASNM-0564</t>
  </si>
  <si>
    <t>Respirator 2 szt.</t>
  </si>
  <si>
    <t>EVE IN Stephan</t>
  </si>
  <si>
    <t>5072411000395,                         5072411000348</t>
  </si>
  <si>
    <t>R50 SIRIUSMED</t>
  </si>
  <si>
    <t>300K20022022</t>
  </si>
  <si>
    <t>ODDZIAŁ POŁOZNICZO-GINEKOLOGICZNY</t>
  </si>
  <si>
    <t>Femi 1 Formed</t>
  </si>
  <si>
    <t>R22542</t>
  </si>
  <si>
    <t xml:space="preserve">Aparat EKG  ASPEL </t>
  </si>
  <si>
    <t>Aparat EKG String OPUS 1</t>
  </si>
  <si>
    <t>String OPUS 1 2021</t>
  </si>
  <si>
    <t>ECGA2214103</t>
  </si>
  <si>
    <t>2018, iMEC12, MINDRAY</t>
  </si>
  <si>
    <t>Biolight Q7</t>
  </si>
  <si>
    <t>Q071E012718</t>
  </si>
  <si>
    <t>Medela Symphony 2018</t>
  </si>
  <si>
    <t>Medela Symphony 2019</t>
  </si>
  <si>
    <t>Zesstaw do intensywnego nadzoru</t>
  </si>
  <si>
    <t>Monako 2018</t>
  </si>
  <si>
    <t>KTG wraz z głowicami 3 szt., monitor 3 szt.</t>
  </si>
  <si>
    <t>Teelemetria Płodowa</t>
  </si>
  <si>
    <t>Philips Avalon CL 866074/ 2020</t>
  </si>
  <si>
    <t>DE64711484</t>
  </si>
  <si>
    <t>Philips Avalon FM20 M2702A</t>
  </si>
  <si>
    <t>DE65857233</t>
  </si>
  <si>
    <t>Ultrasonograf Samsung Hera W9</t>
  </si>
  <si>
    <t>HERA W9/ 2021</t>
  </si>
  <si>
    <t xml:space="preserve">S23NM3HR7000107 </t>
  </si>
  <si>
    <t>Ultrasonograf Samsung USS</t>
  </si>
  <si>
    <t>Samsung USS-HS7AL3L/WR/ 2018</t>
  </si>
  <si>
    <t>2562/63R96/1998</t>
  </si>
  <si>
    <t>ABL90FLEX PLUS/2018</t>
  </si>
  <si>
    <t>1393-092R0183N0027</t>
  </si>
  <si>
    <t>Lampa operacyjna Formed</t>
  </si>
  <si>
    <t>LS810-750HT/2018</t>
  </si>
  <si>
    <t>ZE352-Q-0008-001</t>
  </si>
  <si>
    <t>Lampa bezcieniowa mobilna ORDISI</t>
  </si>
  <si>
    <t>L21-25R/2018</t>
  </si>
  <si>
    <t>Fotel ginekologiczno-urologiczny</t>
  </si>
  <si>
    <t>GOLEM 6ETESP/2020</t>
  </si>
  <si>
    <t>Lampa operacyjna FAMED-HELIOS</t>
  </si>
  <si>
    <t>HELIOS 160C/2020</t>
  </si>
  <si>
    <t>Ascor 2008</t>
  </si>
  <si>
    <t>Pompa infuzyjna AGILA SP MC</t>
  </si>
  <si>
    <t>ZO18693/2020</t>
  </si>
  <si>
    <t>Wózek do transportu chorych- FORMED</t>
  </si>
  <si>
    <t>CAMEL/2021</t>
  </si>
  <si>
    <t>1121/032130/0977</t>
  </si>
  <si>
    <t>1121/032130/0971</t>
  </si>
  <si>
    <t>Diatermia chirurgiczna Maxium E</t>
  </si>
  <si>
    <t>Maxium E/ 2020</t>
  </si>
  <si>
    <t>Diatermia ES 350</t>
  </si>
  <si>
    <t>Pompa do żywienia dojelitpwego</t>
  </si>
  <si>
    <t>Amika Fresenius Z 044193/ 2020</t>
  </si>
  <si>
    <t>Inhalator Philips</t>
  </si>
  <si>
    <t>Philips</t>
  </si>
  <si>
    <t>Manometr OMRON</t>
  </si>
  <si>
    <t>OMRON</t>
  </si>
  <si>
    <t>20130404969V6</t>
  </si>
  <si>
    <t>20130404968V6</t>
  </si>
  <si>
    <t>20130404970V6</t>
  </si>
  <si>
    <t>Pulsoksymetr Metrix RS232C</t>
  </si>
  <si>
    <t>Metrix 77/6153L</t>
  </si>
  <si>
    <t>Sphygnomanometr D</t>
  </si>
  <si>
    <t>Sphygnomanometr m</t>
  </si>
  <si>
    <t>Riester Precision</t>
  </si>
  <si>
    <t xml:space="preserve">Aparat USG BK </t>
  </si>
  <si>
    <t>BK SPECCTO</t>
  </si>
  <si>
    <t>PULSOKSYMETR WALMED</t>
  </si>
  <si>
    <t>ACCUPRO</t>
  </si>
  <si>
    <t>0A120A0163</t>
  </si>
  <si>
    <t>0A120A0166</t>
  </si>
  <si>
    <t>0A120A0168</t>
  </si>
  <si>
    <t>PULSOKSYMETR NELLCOR</t>
  </si>
  <si>
    <t>N-600X</t>
  </si>
  <si>
    <t>DEFIBRYLATOR BEXEN CARDIO</t>
  </si>
  <si>
    <t>2020/ REANIMBEX 800</t>
  </si>
  <si>
    <t>POMPA INFUZYJNA DWUSTRZYKAWKOWA ASCOR</t>
  </si>
  <si>
    <t>AP 23</t>
  </si>
  <si>
    <t>0350/07</t>
  </si>
  <si>
    <t>0347/07</t>
  </si>
  <si>
    <t>0348/07</t>
  </si>
  <si>
    <t>POMPA INFUZYJNA BIOMEXIM</t>
  </si>
  <si>
    <t>FA 323</t>
  </si>
  <si>
    <t>J76011001</t>
  </si>
  <si>
    <t>POMPA INFUZYJNA AGILIA SP 22szt.</t>
  </si>
  <si>
    <t>Z018693</t>
  </si>
  <si>
    <t xml:space="preserve">24391539,  24391545, 24427592,  24427593, 24427595, 24427596,  24427597,  24485163,   24485167,   24485169,   24485170,   24485171,   24485172,   24485267,   24485268,    24485272,   24485273,   24485276,   24485290,  24485293,   24485294,   24485297, </t>
  </si>
  <si>
    <t>1757/99</t>
  </si>
  <si>
    <t>ECHOKARDIOGRAF</t>
  </si>
  <si>
    <t>2014/ VIVID S-5 BT12</t>
  </si>
  <si>
    <t>8395V55</t>
  </si>
  <si>
    <t>BT</t>
  </si>
  <si>
    <t>BRAK</t>
  </si>
  <si>
    <t>AsCARD GREY V.07.205</t>
  </si>
  <si>
    <t>2020/ GE B450</t>
  </si>
  <si>
    <t>SNT20130185HA</t>
  </si>
  <si>
    <t>SNT20130189HA</t>
  </si>
  <si>
    <t xml:space="preserve">SSAK Nev Askir C30 </t>
  </si>
  <si>
    <t>MEDELA BASIC JEZDNY</t>
  </si>
  <si>
    <t>SYSTEM CENTRALNEGO MONITORINGU</t>
  </si>
  <si>
    <t>STAR 8800</t>
  </si>
  <si>
    <t>YL00N5LD</t>
  </si>
  <si>
    <t>KARDIOMONITOR 6 SZT.</t>
  </si>
  <si>
    <t>COMEN C90+ C30</t>
  </si>
  <si>
    <t>K9191023027,     K9191023026,               K9191023025,     K9191023024,         K9191023023,     K9191023022</t>
  </si>
  <si>
    <t>KARDIOMONITOR 5 SZT.</t>
  </si>
  <si>
    <t>DRAGER VISTA 120</t>
  </si>
  <si>
    <t xml:space="preserve">VGSND 0501,     VGSND 0112,               VGSND 0109,    VGSND 0120,                VGSND 0123, </t>
  </si>
  <si>
    <t xml:space="preserve">C-002.30.100 </t>
  </si>
  <si>
    <t>C-002.15.353</t>
  </si>
  <si>
    <t>Schiotz</t>
  </si>
  <si>
    <t>Tablica okulistyczna Panel optotypów</t>
  </si>
  <si>
    <t>XEAIQ1AU</t>
  </si>
  <si>
    <t>Tonofer III</t>
  </si>
  <si>
    <t>Biometr optyczny AL..-Scan</t>
  </si>
  <si>
    <t>AL.-Scan</t>
  </si>
  <si>
    <t>Fotel okulistyczny pacjenta</t>
  </si>
  <si>
    <t>VICTORIA/1999</t>
  </si>
  <si>
    <t>Vivanotec</t>
  </si>
  <si>
    <t>Nimo</t>
  </si>
  <si>
    <t>Vista 120</t>
  </si>
  <si>
    <t>VG SND 0497</t>
  </si>
  <si>
    <t>VG SND 0488</t>
  </si>
  <si>
    <t>VG SND 0107</t>
  </si>
  <si>
    <t>VG SND 0113</t>
  </si>
  <si>
    <t>VG SND 0475</t>
  </si>
  <si>
    <t>Biolight</t>
  </si>
  <si>
    <t>Q07E012481</t>
  </si>
  <si>
    <t>Q07E012591</t>
  </si>
  <si>
    <t>Q07E012425</t>
  </si>
  <si>
    <t>J7601006</t>
  </si>
  <si>
    <t>Pompa infuzyjna  AGILIA SP szt.10</t>
  </si>
  <si>
    <t>MC ZO18693/2020</t>
  </si>
  <si>
    <t>24485274, 24485270, 24485285, 24485284, 24485166, 24391538, 24485299, 24485164, 24485165, 24485173</t>
  </si>
  <si>
    <t xml:space="preserve">Pompa infuzyjna  AGILIA SP </t>
  </si>
  <si>
    <t>Elektrokardiograf STRING OPUS</t>
  </si>
  <si>
    <t>STRING OPUS/ 2020</t>
  </si>
  <si>
    <t>ECGA 2201303</t>
  </si>
  <si>
    <t>Defibrylaror REANIBEX SERIE 800</t>
  </si>
  <si>
    <t>REANIBEX SERIE 800/2020</t>
  </si>
  <si>
    <t xml:space="preserve">KARDIOMONITOR </t>
  </si>
  <si>
    <t>OFTALOMSKOP</t>
  </si>
  <si>
    <t>SYSTEM OGRZEWANIA PACJENTA  MATERAC</t>
  </si>
  <si>
    <t xml:space="preserve">Jednostka kontrolna systemu ogrzewania pacjenta </t>
  </si>
  <si>
    <t>00-701</t>
  </si>
  <si>
    <t>00-746</t>
  </si>
  <si>
    <t xml:space="preserve">APARAT USG </t>
  </si>
  <si>
    <t xml:space="preserve">URZADZENIE DO SCREENIGOWEGO BADANIA SŁUCHU </t>
  </si>
  <si>
    <t>Algiscan</t>
  </si>
  <si>
    <t>Zgrzewarka rotacyjna HM</t>
  </si>
  <si>
    <t>HM/2017</t>
  </si>
  <si>
    <t>502389/1017</t>
  </si>
  <si>
    <t>2016\ STERIKING</t>
  </si>
  <si>
    <t>Ultrasonograf Voluson 730                      Bud. B</t>
  </si>
  <si>
    <t>Sterylizaror parowy</t>
  </si>
  <si>
    <t>Biogent</t>
  </si>
  <si>
    <t>NN-543-400S</t>
  </si>
  <si>
    <t>Wytrząsarka z regulacją temperatury</t>
  </si>
  <si>
    <t>Mini Vortex Mixer</t>
  </si>
  <si>
    <t>SU 1900/2020</t>
  </si>
  <si>
    <t>SU 190038165009</t>
  </si>
  <si>
    <t>Vortex Bench Mixer</t>
  </si>
  <si>
    <t>Wirówka MPW-55</t>
  </si>
  <si>
    <t>MPW-55</t>
  </si>
  <si>
    <t>Stacja Robocza do DNAi PCR</t>
  </si>
  <si>
    <t>Mikrowirówka Z130M</t>
  </si>
  <si>
    <t>Z 130M</t>
  </si>
  <si>
    <t>Mikrowirówka z akcesoriami Z 206A</t>
  </si>
  <si>
    <t>Z206A</t>
  </si>
  <si>
    <t xml:space="preserve"> Inkubator CO 2 </t>
  </si>
  <si>
    <t>ALPHA XSP-10</t>
  </si>
  <si>
    <t>Komora laminarna</t>
  </si>
  <si>
    <t>Farmafil 3</t>
  </si>
  <si>
    <t>LABDUD</t>
  </si>
  <si>
    <t>669/L/2018</t>
  </si>
  <si>
    <t>Aparat do znieczulania ogólnego PRIMUS + Monitor Delta</t>
  </si>
  <si>
    <t>Drager PRIMUS</t>
  </si>
  <si>
    <t>Monitor Delta</t>
  </si>
  <si>
    <t xml:space="preserve">ARYM-0156   </t>
  </si>
  <si>
    <t>F380A2H9</t>
  </si>
  <si>
    <t>Aparat do znieczulenia ogólnego Drager ATLAN A350</t>
  </si>
  <si>
    <t>ATLAN A350</t>
  </si>
  <si>
    <t>ASNH-0045</t>
  </si>
  <si>
    <t>ASNL-0052</t>
  </si>
  <si>
    <t>ASNL-0051</t>
  </si>
  <si>
    <t>SIRI-003049</t>
  </si>
  <si>
    <t>Pulskoksymetr</t>
  </si>
  <si>
    <t>F 380</t>
  </si>
  <si>
    <t>Cieplarka do tkanin i płynów 3DW</t>
  </si>
  <si>
    <t>3DW</t>
  </si>
  <si>
    <t>2156-00060</t>
  </si>
  <si>
    <t>2156-00057</t>
  </si>
  <si>
    <t>Przystawka Argonowa ARC PLUS do Diatermii ARC 400</t>
  </si>
  <si>
    <t>ARC 400</t>
  </si>
  <si>
    <t>Monitor poziomu analgezji</t>
  </si>
  <si>
    <t>ALGISCAN</t>
  </si>
  <si>
    <t>ALG-MU 2020-252</t>
  </si>
  <si>
    <t>ALG-MU 2020-233</t>
  </si>
  <si>
    <t>Jednostka sterujaca z dwoma gniazdami sterujacymi W-500D Materac grzewczy</t>
  </si>
  <si>
    <t>W-500D</t>
  </si>
  <si>
    <t>500K2007001</t>
  </si>
  <si>
    <t xml:space="preserve">Podrzewacz płynów infuzyjnych </t>
  </si>
  <si>
    <t>BH-600 Basic</t>
  </si>
  <si>
    <t>1- A06C394000</t>
  </si>
  <si>
    <t>Diatermia ARC 400</t>
  </si>
  <si>
    <t>ARC 400/2021</t>
  </si>
  <si>
    <t>MAXIMUM E</t>
  </si>
  <si>
    <t>ME402E0703209883</t>
  </si>
  <si>
    <t>ME402E0703199174</t>
  </si>
  <si>
    <t>Nóż harmoniczny GN300</t>
  </si>
  <si>
    <t>GN300</t>
  </si>
  <si>
    <t>GN4048437</t>
  </si>
  <si>
    <t>Alvo Serenada</t>
  </si>
  <si>
    <t>S200000471260</t>
  </si>
  <si>
    <t>S200000166015</t>
  </si>
  <si>
    <t>OXYLOG 3000 PLUS</t>
  </si>
  <si>
    <t>ASNH- 0246</t>
  </si>
  <si>
    <t>ASNH- 0153</t>
  </si>
  <si>
    <t>Benett Puritan 840/2005</t>
  </si>
  <si>
    <t>Benett Puritan 840/2006</t>
  </si>
  <si>
    <t>Benett Puritan 840/2007</t>
  </si>
  <si>
    <t>Zestaw do artroskopii</t>
  </si>
  <si>
    <t xml:space="preserve">Medela </t>
  </si>
  <si>
    <t>Ssak operacyjny</t>
  </si>
  <si>
    <t>Atmos C261</t>
  </si>
  <si>
    <t>Ssak elektryczny VICTORIA-LIPOS</t>
  </si>
  <si>
    <t>VICTORIA-LIPOS</t>
  </si>
  <si>
    <t>V17171</t>
  </si>
  <si>
    <t>V18162</t>
  </si>
  <si>
    <t>V18164</t>
  </si>
  <si>
    <t>V18163</t>
  </si>
  <si>
    <t xml:space="preserve">Ssak próżniowy </t>
  </si>
  <si>
    <t>EASY VAC 1000</t>
  </si>
  <si>
    <t>00HYOR</t>
  </si>
  <si>
    <t>00HJFI</t>
  </si>
  <si>
    <t>00HYOT</t>
  </si>
  <si>
    <t>00HYP8</t>
  </si>
  <si>
    <t>00HYP4</t>
  </si>
  <si>
    <t>Źródło światła</t>
  </si>
  <si>
    <t>Storz</t>
  </si>
  <si>
    <t>Sepd-1/1979</t>
  </si>
  <si>
    <t>Mikroskop laryngologiczny</t>
  </si>
  <si>
    <t>LEICA 11320F12</t>
  </si>
  <si>
    <t>COMEN C90</t>
  </si>
  <si>
    <t>K9200602021</t>
  </si>
  <si>
    <t>K9200602020</t>
  </si>
  <si>
    <t>K9200602019</t>
  </si>
  <si>
    <t>K9200602018</t>
  </si>
  <si>
    <t>K9200602022</t>
  </si>
  <si>
    <t>Kardiomonitor transportowy</t>
  </si>
  <si>
    <t>MMED 6000DP/M12</t>
  </si>
  <si>
    <t xml:space="preserve">Centrala Intensywnego nadzoru </t>
  </si>
  <si>
    <t>HF7F833</t>
  </si>
  <si>
    <t>Lampa chirurgiczna jednoczaszowa</t>
  </si>
  <si>
    <t>Tri Lite LS 810</t>
  </si>
  <si>
    <t>LS 810-700</t>
  </si>
  <si>
    <t>Lmapa chirurgiczna dwukopułowa</t>
  </si>
  <si>
    <t>LS 810-750</t>
  </si>
  <si>
    <t>Robot UVD model B</t>
  </si>
  <si>
    <t>UVD model B</t>
  </si>
  <si>
    <t xml:space="preserve">Agilia </t>
  </si>
  <si>
    <t>Agilia SP MC ZO18693</t>
  </si>
  <si>
    <t>Agilia</t>
  </si>
  <si>
    <t>Żródło Swiatła 4K</t>
  </si>
  <si>
    <t>OLYMPUS</t>
  </si>
  <si>
    <t>Defibrylator LIFEPAK 20e</t>
  </si>
  <si>
    <t>Autoklaw Parowy kasetowy</t>
  </si>
  <si>
    <t>Statim 5000-LAR</t>
  </si>
  <si>
    <t>52008A1023</t>
  </si>
  <si>
    <t>Autoklaw kasetowy</t>
  </si>
  <si>
    <t>Statim 5000G4 SciCan B</t>
  </si>
  <si>
    <t>320820J00001</t>
  </si>
  <si>
    <t>320820J00006</t>
  </si>
  <si>
    <t>Statim 5000G4 SciCan 3</t>
  </si>
  <si>
    <t>320820J00008</t>
  </si>
  <si>
    <t>Statim 5000G4 SciCan 4</t>
  </si>
  <si>
    <t>320820J00009</t>
  </si>
  <si>
    <t>320820J00007</t>
  </si>
  <si>
    <t>K. Storz</t>
  </si>
  <si>
    <t xml:space="preserve">                                                         S271PA20370205                  SNNVP20234                       RP02747                            TP4039                                UPO28167-K                        UP833965-P                        VP834462-P</t>
  </si>
  <si>
    <t>Wiertarka akumulatorowa mini</t>
  </si>
  <si>
    <t>GA671</t>
  </si>
  <si>
    <t>Laser HOLMOWY</t>
  </si>
  <si>
    <t>MEDICUS H35 SOLVO 35WL</t>
  </si>
  <si>
    <t>H35-0210</t>
  </si>
  <si>
    <t>M822/F40( POLYMED)</t>
  </si>
  <si>
    <t>Głowica kamery</t>
  </si>
  <si>
    <t>CH-S 400-XZ</t>
  </si>
  <si>
    <t xml:space="preserve">Pompa </t>
  </si>
  <si>
    <t>LP 100</t>
  </si>
  <si>
    <t>200CE0111</t>
  </si>
  <si>
    <t>Insuflator UHI-4</t>
  </si>
  <si>
    <t>UHI-4</t>
  </si>
  <si>
    <t>Monitor Olympus</t>
  </si>
  <si>
    <t>4K</t>
  </si>
  <si>
    <t xml:space="preserve">Procesor Olympus </t>
  </si>
  <si>
    <t>Lucas</t>
  </si>
  <si>
    <t>3522AS09</t>
  </si>
  <si>
    <t>3520L254</t>
  </si>
  <si>
    <t>3520L609</t>
  </si>
  <si>
    <t>3520L265</t>
  </si>
  <si>
    <t>Respirator Parapac plus z PEEP/CPAP/ P310NPL</t>
  </si>
  <si>
    <t>MEDIMA S 100</t>
  </si>
  <si>
    <t>Nosze</t>
  </si>
  <si>
    <t>Stryker</t>
  </si>
  <si>
    <t>200651905, 20457, 20466</t>
  </si>
  <si>
    <t>Mondali</t>
  </si>
  <si>
    <t>19N-421921</t>
  </si>
  <si>
    <t>18N402382</t>
  </si>
  <si>
    <t>Kapnograf</t>
  </si>
  <si>
    <t>MB</t>
  </si>
  <si>
    <t>6107/MB/20</t>
  </si>
  <si>
    <t>SE 18233</t>
  </si>
  <si>
    <t>Defibrylator</t>
  </si>
  <si>
    <t>LIFEPAK- 15</t>
  </si>
  <si>
    <t>M012E041329</t>
  </si>
  <si>
    <t>M012E041321</t>
  </si>
  <si>
    <t>M012E041330</t>
  </si>
  <si>
    <t>M012E041317</t>
  </si>
  <si>
    <t>BAXEN CARDIO REANIBEX 800</t>
  </si>
  <si>
    <t>VISTA 120 DRAGER</t>
  </si>
  <si>
    <t>VGSND 489</t>
  </si>
  <si>
    <t>VGSND 132</t>
  </si>
  <si>
    <t>APARAT DO NIEINWAZYJNEGO WSPOMAGANIA ODDYCHANIA</t>
  </si>
  <si>
    <t>VAPOTHERM</t>
  </si>
  <si>
    <t>PEP- 00004549-E</t>
  </si>
  <si>
    <t>PRZENOŚNY ANALIZATOR PARAMETRÓW KRYTYCZNYCH</t>
  </si>
  <si>
    <t>EPOC</t>
  </si>
  <si>
    <t>17310521402518/31483</t>
  </si>
  <si>
    <t xml:space="preserve">REJESTRATOR </t>
  </si>
  <si>
    <t>ASPEL 712</t>
  </si>
  <si>
    <t>ABPM 308</t>
  </si>
  <si>
    <t>AsCard Grey</t>
  </si>
  <si>
    <t>MEDIMA S 300</t>
  </si>
  <si>
    <t>POMPA INFUZYJNA P 600</t>
  </si>
  <si>
    <t>P 600</t>
  </si>
  <si>
    <t>XD20201125B2019</t>
  </si>
  <si>
    <t>Agilia SP MC</t>
  </si>
  <si>
    <t>IHALATOR PNEMATYCZNY MONSUN2 MP2</t>
  </si>
  <si>
    <t>MONSUN2 MP2</t>
  </si>
  <si>
    <t>SN 00165</t>
  </si>
  <si>
    <t>SN 00171</t>
  </si>
  <si>
    <t>SN 00166</t>
  </si>
  <si>
    <t>SN 002340</t>
  </si>
  <si>
    <t>SN 00168</t>
  </si>
  <si>
    <t xml:space="preserve">IHALATOR PNEMATYCZNY </t>
  </si>
  <si>
    <t>ELIKSIER F 1000</t>
  </si>
  <si>
    <t>SAMSUNG HS 70A</t>
  </si>
  <si>
    <t>VIKTORIA VERSA</t>
  </si>
  <si>
    <t>SP-20</t>
  </si>
  <si>
    <t>XCU00QC00407</t>
  </si>
  <si>
    <t>XCU00QC00412</t>
  </si>
  <si>
    <t>XCU00QC00400</t>
  </si>
  <si>
    <t>XCU00QC00411</t>
  </si>
  <si>
    <t>MIERNIK WYBORY W WYDYCHANYM POWITRZU</t>
  </si>
  <si>
    <t>H2 CHEK</t>
  </si>
  <si>
    <t>TRANSPORT SANITARNY</t>
  </si>
  <si>
    <t>SMITHS P310</t>
  </si>
  <si>
    <t>NOSZE MONDIAL</t>
  </si>
  <si>
    <t>FERNO</t>
  </si>
  <si>
    <t>19N402395</t>
  </si>
  <si>
    <t>SSAK</t>
  </si>
  <si>
    <t>BOSCAROL</t>
  </si>
  <si>
    <t>SSCOR 1NC</t>
  </si>
  <si>
    <t>2310BV</t>
  </si>
  <si>
    <t xml:space="preserve">DEFIBRYLATOR </t>
  </si>
  <si>
    <t>LIFPACK 15</t>
  </si>
  <si>
    <t>OB.1000</t>
  </si>
  <si>
    <t>LIFPACK 12</t>
  </si>
  <si>
    <t>SW1404534</t>
  </si>
  <si>
    <t>POMPA INFUZYJNA STRZYKAWKOWA</t>
  </si>
  <si>
    <t>Q 7 Biolight</t>
  </si>
  <si>
    <t>Q071 E 012563</t>
  </si>
  <si>
    <t>Q071 E 007167</t>
  </si>
  <si>
    <t>Pompa strzykawkowa           Medima</t>
  </si>
  <si>
    <t xml:space="preserve">Pompa strzykawkowa Medima     </t>
  </si>
  <si>
    <t xml:space="preserve">Ssak elektryczny                </t>
  </si>
  <si>
    <t>Holter ciśnieniowy</t>
  </si>
  <si>
    <t>ABPM 50 CONTEC</t>
  </si>
  <si>
    <t xml:space="preserve">Ultrasonograf                     </t>
  </si>
  <si>
    <t xml:space="preserve">Rotor aktywny-pasywny                                  </t>
  </si>
  <si>
    <t xml:space="preserve">Fotel toaletowy-prysznicowy                          </t>
  </si>
  <si>
    <t xml:space="preserve">Fotel toaletowy-prysznicowy                           </t>
  </si>
  <si>
    <t xml:space="preserve">Podnośnik eletryczny                                      </t>
  </si>
  <si>
    <t xml:space="preserve">Podnośnik eletryczny                                       </t>
  </si>
  <si>
    <t>ACCURO CHARM CARE</t>
  </si>
  <si>
    <t>OA 120 A0337</t>
  </si>
  <si>
    <t>OA 120 A0338</t>
  </si>
  <si>
    <t xml:space="preserve">Inhalator  pneumatyczny               </t>
  </si>
  <si>
    <t xml:space="preserve">Inhalator                                       </t>
  </si>
  <si>
    <t xml:space="preserve">Elektrokardiograf                         </t>
  </si>
  <si>
    <t>ALFA MED.</t>
  </si>
  <si>
    <t>Lampa bezcieniowa FAMED</t>
  </si>
  <si>
    <t>Lancetron GT-55</t>
  </si>
  <si>
    <t>GT-55</t>
  </si>
  <si>
    <t>PZO</t>
  </si>
  <si>
    <t>Elektrokardiograf OPUS 1</t>
  </si>
  <si>
    <t>Opus 1 /2021</t>
  </si>
  <si>
    <t xml:space="preserve">ECGA 2214101 </t>
  </si>
  <si>
    <t>Welch Allyn 47300</t>
  </si>
  <si>
    <t>UVB 311</t>
  </si>
  <si>
    <t>Dermalight 80</t>
  </si>
  <si>
    <t>Sohol 110</t>
  </si>
  <si>
    <t xml:space="preserve">kardiomonitor </t>
  </si>
  <si>
    <t>Q7 BIOLIGHT</t>
  </si>
  <si>
    <t>Q071E012331</t>
  </si>
  <si>
    <t>Q071E012571</t>
  </si>
  <si>
    <t>Platinum  S SENS O2</t>
  </si>
  <si>
    <t>Krober</t>
  </si>
  <si>
    <t>AGILIA SP MC</t>
  </si>
  <si>
    <t>24485292/1</t>
  </si>
  <si>
    <t>24485281/2</t>
  </si>
  <si>
    <t>24485279/3</t>
  </si>
  <si>
    <t>24391540/4</t>
  </si>
  <si>
    <t>Pulsoksymetr ACCURO</t>
  </si>
  <si>
    <t>CHARM (BF)</t>
  </si>
  <si>
    <t>0AI20A0162</t>
  </si>
  <si>
    <t>CHARMCARE</t>
  </si>
  <si>
    <t>0AI120A0159</t>
  </si>
  <si>
    <t>Procesor Video</t>
  </si>
  <si>
    <t>OPTERA CV-170</t>
  </si>
  <si>
    <t xml:space="preserve">żródło światła  </t>
  </si>
  <si>
    <t>Wózek do endoskopii</t>
  </si>
  <si>
    <t>VC-480</t>
  </si>
  <si>
    <t>Pompa powietrzna terstera szczelności</t>
  </si>
  <si>
    <t>MU-1</t>
  </si>
  <si>
    <t>HI-TECH</t>
  </si>
  <si>
    <t>SN 004543</t>
  </si>
  <si>
    <t>SN 011309</t>
  </si>
  <si>
    <t>SN 006904</t>
  </si>
  <si>
    <t>ASTRA ZENECA</t>
  </si>
  <si>
    <t>KARDIO TEST</t>
  </si>
  <si>
    <t>Inhalator ultradźwiękowy</t>
  </si>
  <si>
    <t>NEBTIME UN 600A</t>
  </si>
  <si>
    <t>UN 1805010185</t>
  </si>
  <si>
    <t>IZBA PRZYJĘĆ bud. B</t>
  </si>
  <si>
    <t>Atmos</t>
  </si>
  <si>
    <t>Aparat EKG</t>
  </si>
  <si>
    <t>AsCard Orange</t>
  </si>
  <si>
    <t>NOCNA I ŚWIĄTECZNA OPIEKA ZDROWOTNA</t>
  </si>
  <si>
    <t>Ordisi FLH-2 LED</t>
  </si>
  <si>
    <t>Aparat do pomiaru RR</t>
  </si>
  <si>
    <t>Fumigator</t>
  </si>
  <si>
    <t>Bartek</t>
  </si>
  <si>
    <t>101707DB</t>
  </si>
  <si>
    <t xml:space="preserve">Perymetr komp Monitor dotykowy </t>
  </si>
  <si>
    <t>AP-300</t>
  </si>
  <si>
    <t>AP-300 BCBD01AK</t>
  </si>
  <si>
    <t>TIMA-INTEL 5</t>
  </si>
  <si>
    <t>SR-3E-Ł 171/04/21</t>
  </si>
  <si>
    <t>Lancetron</t>
  </si>
  <si>
    <t>ICC-300M nr. F-1097</t>
  </si>
  <si>
    <t>Vista/2005r</t>
  </si>
  <si>
    <t>Schiotz Typ C    2006r</t>
  </si>
  <si>
    <t>2008r/ARK 510</t>
  </si>
  <si>
    <t>ARK-510 332360</t>
  </si>
  <si>
    <t>Pac San</t>
  </si>
  <si>
    <t>Pac San 300P 030D-11085774B</t>
  </si>
  <si>
    <t>2016/ ORMON M3</t>
  </si>
  <si>
    <t>ASR3-EXP-2P</t>
  </si>
  <si>
    <t>CA-200</t>
  </si>
  <si>
    <t>01-222318 SCICAN</t>
  </si>
  <si>
    <t>Autoklaw parowy kasetowy</t>
  </si>
  <si>
    <t>Toronto-Can 5000</t>
  </si>
  <si>
    <t>Fotel do badań urodynamicznych</t>
  </si>
  <si>
    <t>FG-04.0 ERATO 1203/0033</t>
  </si>
  <si>
    <t>5257.271 SN 5000268335</t>
  </si>
  <si>
    <t>Aparat do badań przepływu moczu</t>
  </si>
  <si>
    <t>2021/UROCAPIVLIGHT</t>
  </si>
  <si>
    <t>UROCAPIVLIGHT UCL-6-20010802</t>
  </si>
  <si>
    <t>Zestaw do endoskopi</t>
  </si>
  <si>
    <t>ENDOSKOPEK</t>
  </si>
  <si>
    <t>Aparat USG LOGIA C5</t>
  </si>
  <si>
    <t>LOGIA C5 Premium</t>
  </si>
  <si>
    <t>ORDISI. A.S</t>
  </si>
  <si>
    <t>BA-132</t>
  </si>
  <si>
    <t>KTG- detektor płodu</t>
  </si>
  <si>
    <t>zatarty</t>
  </si>
  <si>
    <t>3326G04729</t>
  </si>
  <si>
    <t xml:space="preserve">Aparat do elektroterapii </t>
  </si>
  <si>
    <t>Etius ULM</t>
  </si>
  <si>
    <t>Kettler</t>
  </si>
  <si>
    <t>Aparat do laseroterapii</t>
  </si>
  <si>
    <t>Zestaw do magnetoterapii</t>
  </si>
  <si>
    <t>Astar PhysioMG 825</t>
  </si>
  <si>
    <t>aplikator szpulkowy CS60A,                            aplikator szpulkowy CS35A,                             leżanka do magnetoterapii</t>
  </si>
  <si>
    <t>T-21</t>
  </si>
  <si>
    <t>Schioetza</t>
  </si>
  <si>
    <t>1228-C</t>
  </si>
  <si>
    <t>Detektor tętna płodu KTG-50 A</t>
  </si>
  <si>
    <t>KTG-50 A</t>
  </si>
  <si>
    <t>3326G04730</t>
  </si>
  <si>
    <t>16/2000</t>
  </si>
  <si>
    <t>Ascor Blue</t>
  </si>
  <si>
    <t>Aparat RR 22 szt.</t>
  </si>
  <si>
    <t>061/02 WZDZ,    069/02 PSP12,           517/04 PG NR 1, 072/02 ZST I O, 057/02 I LO,             539/02 ZSS,                  548/08 PSP NR 5,                               545/08 PSP NR 9,                                 070/02  ZSNR 1,                           074/03 PSP NR 11,                            060/02 ZS NR 3,                                       546/08 ZSM NR 1,                                        552/08 ZSM NR 3,                                           082/02 PMP,                                1/2016 PSP NR 12,                             2/2016 PSP NR 20,                                  4/2016 PSP NR 11,                                   5/2016 PSP NR 5,                              6/2016 PSP NR 9,                           7/2016 ZSS,                          10/2016 ZSM NR 3,                                          553/08 KIEROWNIK</t>
  </si>
  <si>
    <t>SOHOL 110</t>
  </si>
  <si>
    <t>SNE 1</t>
  </si>
  <si>
    <t>PZO/1979</t>
  </si>
  <si>
    <t>Gastroskop dziecięcy</t>
  </si>
  <si>
    <t>GIF-N 180</t>
  </si>
  <si>
    <t>Z7004621TQ170</t>
  </si>
  <si>
    <t>Uwagi</t>
  </si>
  <si>
    <t>Pracownia Endoskopii</t>
  </si>
  <si>
    <t>Oddz. Pulomonologiczny</t>
  </si>
  <si>
    <t>Oddz. OIOM</t>
  </si>
  <si>
    <t>Zadanie nr 6 - Przeglądy w lokalizacji: Centralna Sterylizatornia</t>
  </si>
  <si>
    <t>Myjnia- dezynfektor</t>
  </si>
  <si>
    <t>AT-OS/2021</t>
  </si>
  <si>
    <t>W21440922</t>
  </si>
  <si>
    <t xml:space="preserve">Myjnia Dezynfektor </t>
  </si>
  <si>
    <t>2020 GETINGE</t>
  </si>
  <si>
    <t>WAA 095346</t>
  </si>
  <si>
    <t>WAA 095347</t>
  </si>
  <si>
    <t>ODDZIAŁ NEUROLOGICZNY</t>
  </si>
  <si>
    <t>Łóżko szpitalne</t>
  </si>
  <si>
    <t>ELEGANZA 4</t>
  </si>
  <si>
    <t>Matrac p/odleżynowy</t>
  </si>
  <si>
    <t>ADS ECO</t>
  </si>
  <si>
    <t>10-0150-02208</t>
  </si>
  <si>
    <t>10-0150-02004</t>
  </si>
  <si>
    <t>10-0150-01902</t>
  </si>
  <si>
    <t>10-0150-02130</t>
  </si>
  <si>
    <t>OIOM</t>
  </si>
  <si>
    <t>Sicuro Pesa/ Stiegelmeyer</t>
  </si>
  <si>
    <t>509420-10-001</t>
  </si>
  <si>
    <t>509420-10-003</t>
  </si>
  <si>
    <t>509420-10-004</t>
  </si>
  <si>
    <t>509420-10-005</t>
  </si>
  <si>
    <t>509420-10-006</t>
  </si>
  <si>
    <t>509420-10-007</t>
  </si>
  <si>
    <t>509420-10-008</t>
  </si>
  <si>
    <t>509420-10-009</t>
  </si>
  <si>
    <t>509420-10-011</t>
  </si>
  <si>
    <t>Łóżko szpitalne 6 SZT.</t>
  </si>
  <si>
    <t>EVARI0 STIEGELMEYER</t>
  </si>
  <si>
    <t xml:space="preserve">512653-10-01                   512653-10-02                       512653-10-03                        512653-10-04                    512653-20-01                     512653-30-01                 </t>
  </si>
  <si>
    <t>ODDZIAŁ CHIRURGII OGÓLNEJ</t>
  </si>
  <si>
    <t>Łóżka elektryczne 2 SZT.</t>
  </si>
  <si>
    <t xml:space="preserve">512653-50-001                       512653-10-002  </t>
  </si>
  <si>
    <t>ODDZIAŁ UROLOGICZNY</t>
  </si>
  <si>
    <t>Łóżko szpitalne 4 SZT.</t>
  </si>
  <si>
    <t xml:space="preserve">2411849-005,                    2411849-002,                       512653-050,                        512653-020, </t>
  </si>
  <si>
    <t>System do Mammotomicznej biopsji Piersi    Bud. A</t>
  </si>
  <si>
    <t>Revolve</t>
  </si>
  <si>
    <t>MSCM1001071</t>
  </si>
  <si>
    <t xml:space="preserve">Urządzenie nerkozastępcze </t>
  </si>
  <si>
    <t>Baxter</t>
  </si>
  <si>
    <t>PA 30028</t>
  </si>
  <si>
    <t>Aparat do automatycznej izolacji kwasów nukleinowych-1</t>
  </si>
  <si>
    <t xml:space="preserve">204603L21  </t>
  </si>
  <si>
    <t xml:space="preserve">204603L219 </t>
  </si>
  <si>
    <t>Spektrofotometr na mikro objętości</t>
  </si>
  <si>
    <t>T50881</t>
  </si>
  <si>
    <t>Termo Cykler Real-Time</t>
  </si>
  <si>
    <t>GenExpert</t>
  </si>
  <si>
    <t>S/N837416</t>
  </si>
  <si>
    <t>Visucam Nmfa</t>
  </si>
  <si>
    <t>Spirometr LUNGTEST-1000S</t>
  </si>
  <si>
    <t>Szafa do przechowywania endoskopów</t>
  </si>
  <si>
    <t>EDC</t>
  </si>
  <si>
    <t>Sterylizaror niskotemperaturowy VHP-PRO MAX 2</t>
  </si>
  <si>
    <t>VHP-PRO MAX 2/2021</t>
  </si>
  <si>
    <t>10 szt. x cena jedn.</t>
  </si>
  <si>
    <t>54 szt. x cena jedn.</t>
  </si>
  <si>
    <t>9 szt. x cena jedn.</t>
  </si>
  <si>
    <t>4szt.x cena jedn.</t>
  </si>
  <si>
    <t>8 szt. x cena jedn.</t>
  </si>
  <si>
    <t>2 szt. x cena jedn.</t>
  </si>
  <si>
    <t>gwarancja do 01.03.2023</t>
  </si>
  <si>
    <t>gwarancja do 01.11.2023</t>
  </si>
  <si>
    <t>22 szt. x cena jedn.</t>
  </si>
  <si>
    <t>6 szt. x cena jedn.</t>
  </si>
  <si>
    <t>5 szt.x cena jedn.</t>
  </si>
  <si>
    <t>gwarancja do 16.03.2023</t>
  </si>
  <si>
    <t>Przegląd aparat co pół roku</t>
  </si>
  <si>
    <t>Przegląd Monitora Delta co 2 lata</t>
  </si>
  <si>
    <t>BARTEK</t>
  </si>
  <si>
    <t>PM-02-03-0420-089</t>
  </si>
  <si>
    <t xml:space="preserve">5Sterownik nożny </t>
  </si>
  <si>
    <t>Sala cięć cesarskich</t>
  </si>
  <si>
    <t>Sala urologiczna</t>
  </si>
  <si>
    <t>Sala ginekologiczna</t>
  </si>
  <si>
    <t>Magazyn Blok Opercyjny</t>
  </si>
  <si>
    <t>Sala Okulistyczna</t>
  </si>
  <si>
    <t>Zabieg - ginekologia</t>
  </si>
  <si>
    <t>Prac endoskopii co pół roku</t>
  </si>
  <si>
    <t>Magazynek bloku</t>
  </si>
  <si>
    <t>Sala laryngologiczna</t>
  </si>
  <si>
    <t>wózek anestezjologiczny</t>
  </si>
  <si>
    <t>Sala przygotowawcza chirurgiczna</t>
  </si>
  <si>
    <t>Sala Nadzoru</t>
  </si>
  <si>
    <t>Myjnia narzędzi</t>
  </si>
  <si>
    <t>Sala ginekologiczna (panel) – kolumna laparoskopowa</t>
  </si>
  <si>
    <t>Sala ginekologiczna – kolumna laparoskopowa</t>
  </si>
  <si>
    <t>Sala nadzoru</t>
  </si>
  <si>
    <t>Wózek(palec czarny)</t>
  </si>
  <si>
    <t>Sala ginekologiczna – kolumna laparoskop</t>
  </si>
  <si>
    <t>Sala ortopedyczna</t>
  </si>
  <si>
    <t>Sala ortopedyczna - kolumna</t>
  </si>
  <si>
    <t>sala ginekolog. Kolumna lasaroskop</t>
  </si>
  <si>
    <t>sala urologiczna</t>
  </si>
  <si>
    <t xml:space="preserve">Sala chirurgiczna, </t>
  </si>
  <si>
    <t>Kolumna ginekolog</t>
  </si>
  <si>
    <t>Sala urologiczna endoskopowa</t>
  </si>
  <si>
    <t>Sala okulistyczna</t>
  </si>
  <si>
    <t>Sala chirurgiczna</t>
  </si>
  <si>
    <t>Sala urologiczna co 5 lat</t>
  </si>
  <si>
    <t xml:space="preserve"> Sala nr 6 - okulistyczna</t>
  </si>
  <si>
    <t>Sala urologiczna – endoskopowa</t>
  </si>
  <si>
    <t>sala ginekologiczna</t>
  </si>
  <si>
    <t>Oddział Laryngologii</t>
  </si>
  <si>
    <t>Sala ginekologiczna -  kolumna laparosk</t>
  </si>
  <si>
    <t xml:space="preserve">Magazyn Blok </t>
  </si>
  <si>
    <t>sala laryngologiczna</t>
  </si>
  <si>
    <t>Sala ortopedyczna Stary-Srebny</t>
  </si>
  <si>
    <t>sala cięć cesarskich</t>
  </si>
  <si>
    <t>sala okulistyczna</t>
  </si>
  <si>
    <t>Korytarz łącznik</t>
  </si>
  <si>
    <t>Pokój przygot – sala chirurgiczna</t>
  </si>
  <si>
    <t>Sala przygotowawcza ortopedyczna</t>
  </si>
  <si>
    <t>C</t>
  </si>
  <si>
    <t>D</t>
  </si>
  <si>
    <t>Przygotowawczy sala chirurgiczna</t>
  </si>
  <si>
    <t>Myjnia-brudna strona</t>
  </si>
  <si>
    <t>sala ortopedyczna</t>
  </si>
  <si>
    <t>Sala  urologiczna</t>
  </si>
  <si>
    <t>Tro wizyjny larygologiczny
Monitor 27" 
Żródło światła 20161420 
Pompa UP 210
Shaver 40701620
Głowica kamery TH100
Sterownik kamery TC300
Sterownik kamery TC200</t>
  </si>
  <si>
    <t>karetka                      P3 OK3401A</t>
  </si>
  <si>
    <t>karetka                      P2 OK99697</t>
  </si>
  <si>
    <t>karetka                      S OK1433A</t>
  </si>
  <si>
    <t>karetka                      P1 OK7966A</t>
  </si>
  <si>
    <t>przegląd co 24 m-ce</t>
  </si>
  <si>
    <t>Przegląd tech. co 6 m-cy urządzenie na gwarancji do 28.01.2023  3 przeglądy na czas umowy</t>
  </si>
  <si>
    <t>Przegląd tech. co 6 m-cy</t>
  </si>
  <si>
    <t>2 przegl. w roku</t>
  </si>
  <si>
    <t>6 szt. x cena jednostkowa</t>
  </si>
  <si>
    <t>2 szt. x cena jednostkowa</t>
  </si>
  <si>
    <t>4 szt. x cena jednostkowa</t>
  </si>
  <si>
    <t>Prac. Chor. Siat.</t>
  </si>
  <si>
    <t>Oddz. Okulist.</t>
  </si>
  <si>
    <t>RAZEM poz 1 - 752</t>
  </si>
  <si>
    <t>RAZEM poz 1 - 69</t>
  </si>
  <si>
    <t>Załącznik nr 2.1 do SWZ</t>
  </si>
  <si>
    <t>RAZEM poz 1 - 99</t>
  </si>
  <si>
    <t>Załącznik nr 2.2 do SWZ</t>
  </si>
  <si>
    <t>Załącznik nr 2.3 do SWZ</t>
  </si>
  <si>
    <t>RAZEM poz 1 - 43</t>
  </si>
  <si>
    <t>Załącznik nr 2.4 do SWZ</t>
  </si>
  <si>
    <t>Zadanie nr 5 - Przeglądy endoskopów</t>
  </si>
  <si>
    <t>Załącznik nr 2.5 do SWZ</t>
  </si>
  <si>
    <t>Załącznik nr 2.6 do SWZ</t>
  </si>
  <si>
    <t>RAZEM poz 1 - 7</t>
  </si>
  <si>
    <t>RAZEM poz 1 - 25</t>
  </si>
  <si>
    <t>Zadanie nr 7 - Przeglądy w lokalizacji: Oddział Neurologiczny, Wewnętrzny oraz OIOM</t>
  </si>
  <si>
    <t>Załącznik nr 2.7 do SWZ</t>
  </si>
  <si>
    <t>Zadanie nr 8 - Przeglądy w lokalizacji: Pracownia USG</t>
  </si>
  <si>
    <t>Załącznik nr 2.8 do SWZ</t>
  </si>
  <si>
    <t>Załącznik nr 2.9 do SWZ</t>
  </si>
  <si>
    <t>Zadanie nr 9 – Przeglądy w lokalizacji: OIOM</t>
  </si>
  <si>
    <t>Zadanie nr 10 - Przeglądy w lokalizacji: Laboratorium</t>
  </si>
  <si>
    <t>Załącznik nr 2.10 do SWZ</t>
  </si>
  <si>
    <t>Załącznik nr 2.11 do SWZ</t>
  </si>
  <si>
    <t>RAZEM poz 1 - 4</t>
  </si>
  <si>
    <t>Zadanie nr 11 - Przeglądy w lokalizacji: Oddział Okulistyczny oraz Pracownia Chorób Siatkówki</t>
  </si>
  <si>
    <t>Zadanie nr 12 – Przeglądy w lokalizacji: Oddział Patologii Noworodka</t>
  </si>
  <si>
    <t>Załącznik nr 2.12 do SWZ</t>
  </si>
  <si>
    <t>Zadanie nr 13 – Przeglądy w lokalizacji: Oddział Urologii</t>
  </si>
  <si>
    <t>Załącznik nr 2.13 do SWZ</t>
  </si>
  <si>
    <t>Zadanie nr 14 – Przeglądy w lokalizacji: Oddział Laryngologii</t>
  </si>
  <si>
    <t>Załącznik nr 2.14 do SWZ</t>
  </si>
  <si>
    <t>Załącznik nr 2.15 do SWZ</t>
  </si>
  <si>
    <t>Zadanie nr 15 – Przeglądy w lokalizacji: Oddział Laryngologii</t>
  </si>
  <si>
    <t>Zadanie nr 16 – Przeglądy w lokalizacji: Pracownia endoskopii</t>
  </si>
  <si>
    <t>Załącznik nr 2.16 do SWZ</t>
  </si>
  <si>
    <t>Zadanie nr 17 – Przeglądy w lokalizacji: Blok Operacyjny</t>
  </si>
  <si>
    <t>Załącznik nr 2.17 do SWZ</t>
  </si>
  <si>
    <t>Zadanie nr 18 – Przeglądy w lokalizacji: Blok Operacyjny</t>
  </si>
  <si>
    <t>Załącznik nr 2.18 do SWZ</t>
  </si>
  <si>
    <t>RAZEM poz 1 - 2</t>
  </si>
  <si>
    <t>Zadanie nr 19 – Przeglądy w lokalizacji: Poradnia Pulmonologiczna i Alergologiczna</t>
  </si>
  <si>
    <t>Załącznik nr 2.19 do SWZ</t>
  </si>
  <si>
    <t>Załącznik nr 2.20 do SWZ</t>
  </si>
  <si>
    <t>Zadanie nr 20 – Przeglądy w lokalizacji: Pracownia endoskopii</t>
  </si>
  <si>
    <t>Zadanie nr 21 – Przeglądy w lokalizacji: CENTRALNA STERYLIZACJA</t>
  </si>
  <si>
    <t>Załącznik nr 2.21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</si>
</sst>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.5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46">
    <xf numFmtId="0" fontId="0" fillId="0" borderId="0" xfId="0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4" fontId="7" fillId="0" borderId="3" xfId="0" applyNumberFormat="1" applyFont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4" fontId="7" fillId="2" borderId="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1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/>
    </xf>
    <xf numFmtId="14" fontId="13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/>
    <xf numFmtId="0" fontId="7" fillId="2" borderId="0" xfId="1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14" fontId="10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0" fillId="0" borderId="0" xfId="0" applyNumberFormat="1"/>
    <xf numFmtId="0" fontId="10" fillId="0" borderId="0" xfId="0" applyNumberFormat="1" applyFont="1" applyAlignment="1">
      <alignment horizontal="left"/>
    </xf>
    <xf numFmtId="44" fontId="0" fillId="0" borderId="0" xfId="1" applyFont="1"/>
    <xf numFmtId="44" fontId="10" fillId="0" borderId="0" xfId="1" applyFont="1" applyAlignment="1">
      <alignment horizontal="left"/>
    </xf>
    <xf numFmtId="44" fontId="10" fillId="0" borderId="0" xfId="1" applyFont="1"/>
    <xf numFmtId="44" fontId="11" fillId="3" borderId="3" xfId="1" applyFont="1" applyFill="1" applyBorder="1" applyAlignment="1">
      <alignment horizontal="center" wrapText="1"/>
    </xf>
    <xf numFmtId="44" fontId="4" fillId="0" borderId="3" xfId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4" fontId="18" fillId="3" borderId="2" xfId="0" applyNumberFormat="1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>
      <alignment horizontal="center" vertical="center" wrapText="1"/>
    </xf>
    <xf numFmtId="44" fontId="19" fillId="3" borderId="2" xfId="1" applyFont="1" applyFill="1" applyBorder="1" applyAlignment="1">
      <alignment horizontal="center" vertical="center" wrapText="1"/>
    </xf>
    <xf numFmtId="44" fontId="19" fillId="3" borderId="20" xfId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44" fontId="11" fillId="3" borderId="21" xfId="1" applyFont="1" applyFill="1" applyBorder="1" applyAlignment="1">
      <alignment horizontal="center" wrapText="1"/>
    </xf>
    <xf numFmtId="44" fontId="10" fillId="0" borderId="21" xfId="1" applyFont="1" applyBorder="1" applyAlignment="1">
      <alignment horizontal="center"/>
    </xf>
    <xf numFmtId="44" fontId="0" fillId="3" borderId="8" xfId="1" applyFont="1" applyFill="1" applyBorder="1" applyAlignment="1">
      <alignment horizontal="center" vertical="center"/>
    </xf>
    <xf numFmtId="44" fontId="0" fillId="3" borderId="22" xfId="1" applyFont="1" applyFill="1" applyBorder="1" applyAlignment="1">
      <alignment horizontal="center" vertical="center"/>
    </xf>
    <xf numFmtId="44" fontId="0" fillId="3" borderId="25" xfId="1" applyFont="1" applyFill="1" applyBorder="1" applyAlignment="1">
      <alignment horizontal="center" vertical="center"/>
    </xf>
    <xf numFmtId="44" fontId="0" fillId="3" borderId="26" xfId="1" applyFont="1" applyFill="1" applyBorder="1" applyAlignment="1">
      <alignment horizontal="center" vertical="center"/>
    </xf>
    <xf numFmtId="44" fontId="0" fillId="3" borderId="27" xfId="1" applyFont="1" applyFill="1" applyBorder="1" applyAlignment="1">
      <alignment horizontal="center" vertical="center"/>
    </xf>
    <xf numFmtId="14" fontId="7" fillId="2" borderId="19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horizontal="left" wrapText="1"/>
    </xf>
    <xf numFmtId="44" fontId="0" fillId="3" borderId="10" xfId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44" fontId="11" fillId="3" borderId="3" xfId="1" applyFont="1" applyFill="1" applyBorder="1" applyAlignment="1">
      <alignment horizontal="center" vertical="center" wrapText="1"/>
    </xf>
    <xf numFmtId="44" fontId="11" fillId="3" borderId="21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center" wrapText="1"/>
    </xf>
    <xf numFmtId="44" fontId="0" fillId="3" borderId="19" xfId="1" applyFont="1" applyFill="1" applyBorder="1" applyAlignment="1">
      <alignment horizontal="center" vertical="center"/>
    </xf>
    <xf numFmtId="44" fontId="0" fillId="3" borderId="28" xfId="1" applyFont="1" applyFill="1" applyBorder="1" applyAlignment="1">
      <alignment horizontal="center" vertical="center"/>
    </xf>
    <xf numFmtId="44" fontId="0" fillId="3" borderId="18" xfId="1" applyFont="1" applyFill="1" applyBorder="1" applyAlignment="1">
      <alignment horizontal="center" vertical="center"/>
    </xf>
    <xf numFmtId="44" fontId="0" fillId="3" borderId="30" xfId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wrapText="1"/>
    </xf>
    <xf numFmtId="14" fontId="7" fillId="0" borderId="3" xfId="0" applyNumberFormat="1" applyFont="1" applyBorder="1" applyAlignment="1">
      <alignment horizontal="left" vertical="center" wrapText="1"/>
    </xf>
    <xf numFmtId="0" fontId="7" fillId="2" borderId="3" xfId="0" applyFont="1" applyFill="1" applyBorder="1" applyAlignment="1">
      <alignment wrapText="1"/>
    </xf>
    <xf numFmtId="0" fontId="7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12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0" fontId="10" fillId="0" borderId="3" xfId="2" applyFont="1" applyBorder="1" applyAlignment="1">
      <alignment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left" vertical="center" wrapText="1"/>
    </xf>
    <xf numFmtId="9" fontId="4" fillId="0" borderId="3" xfId="3" applyFont="1" applyFill="1" applyBorder="1" applyAlignment="1">
      <alignment horizontal="center" vertical="center"/>
    </xf>
    <xf numFmtId="44" fontId="10" fillId="0" borderId="21" xfId="1" applyFont="1" applyBorder="1" applyAlignment="1">
      <alignment horizontal="center" vertical="center"/>
    </xf>
    <xf numFmtId="44" fontId="10" fillId="0" borderId="21" xfId="1" applyFont="1" applyFill="1" applyBorder="1" applyAlignment="1">
      <alignment horizontal="center"/>
    </xf>
    <xf numFmtId="9" fontId="4" fillId="0" borderId="11" xfId="3" applyFont="1" applyFill="1" applyBorder="1" applyAlignment="1">
      <alignment horizontal="center" vertical="center"/>
    </xf>
    <xf numFmtId="44" fontId="10" fillId="0" borderId="31" xfId="1" applyFont="1" applyBorder="1" applyAlignment="1">
      <alignment horizontal="center"/>
    </xf>
    <xf numFmtId="44" fontId="4" fillId="0" borderId="11" xfId="1" applyFont="1" applyFill="1" applyBorder="1" applyAlignment="1">
      <alignment horizontal="center" vertical="center"/>
    </xf>
    <xf numFmtId="14" fontId="10" fillId="2" borderId="3" xfId="0" applyNumberFormat="1" applyFont="1" applyFill="1" applyBorder="1" applyAlignment="1">
      <alignment horizontal="center" vertical="center"/>
    </xf>
    <xf numFmtId="44" fontId="0" fillId="3" borderId="32" xfId="1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horizontal="left" wrapText="1"/>
    </xf>
    <xf numFmtId="0" fontId="0" fillId="0" borderId="0" xfId="0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4" fontId="10" fillId="2" borderId="1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14" fontId="7" fillId="2" borderId="6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1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left" wrapText="1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14" fontId="10" fillId="2" borderId="8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 wrapText="1"/>
    </xf>
    <xf numFmtId="14" fontId="10" fillId="2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4" fontId="10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11" fontId="7" fillId="0" borderId="3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14" fontId="10" fillId="2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9" fontId="4" fillId="0" borderId="2" xfId="3" applyFont="1" applyFill="1" applyBorder="1" applyAlignment="1">
      <alignment horizontal="center" vertical="center"/>
    </xf>
    <xf numFmtId="44" fontId="10" fillId="0" borderId="20" xfId="1" applyFont="1" applyBorder="1" applyAlignment="1">
      <alignment horizontal="center"/>
    </xf>
    <xf numFmtId="0" fontId="10" fillId="0" borderId="8" xfId="0" applyFont="1" applyBorder="1" applyAlignment="1">
      <alignment horizontal="left" wrapText="1"/>
    </xf>
    <xf numFmtId="44" fontId="4" fillId="0" borderId="8" xfId="1" applyFont="1" applyFill="1" applyBorder="1" applyAlignment="1">
      <alignment horizontal="center" vertical="center"/>
    </xf>
    <xf numFmtId="9" fontId="4" fillId="0" borderId="8" xfId="3" applyFont="1" applyFill="1" applyBorder="1" applyAlignment="1">
      <alignment horizontal="center" vertical="center"/>
    </xf>
    <xf numFmtId="44" fontId="10" fillId="0" borderId="22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/>
    </xf>
    <xf numFmtId="44" fontId="0" fillId="0" borderId="0" xfId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/>
    </xf>
    <xf numFmtId="44" fontId="10" fillId="0" borderId="0" xfId="1" applyFont="1" applyBorder="1" applyAlignment="1">
      <alignment horizontal="left" vertical="center"/>
    </xf>
    <xf numFmtId="44" fontId="10" fillId="0" borderId="0" xfId="1" applyFont="1" applyBorder="1" applyAlignment="1">
      <alignment vertical="center"/>
    </xf>
    <xf numFmtId="3" fontId="10" fillId="0" borderId="3" xfId="0" applyNumberFormat="1" applyFont="1" applyBorder="1" applyAlignment="1">
      <alignment horizontal="left" vertical="center" wrapText="1"/>
    </xf>
    <xf numFmtId="14" fontId="6" fillId="2" borderId="3" xfId="0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NumberFormat="1" applyFont="1" applyFill="1" applyBorder="1" applyAlignment="1">
      <alignment horizontal="center" vertical="center"/>
    </xf>
    <xf numFmtId="0" fontId="12" fillId="3" borderId="6" xfId="0" applyNumberFormat="1" applyFont="1" applyFill="1" applyBorder="1" applyAlignment="1">
      <alignment horizontal="center" vertical="center" wrapText="1"/>
    </xf>
    <xf numFmtId="44" fontId="11" fillId="3" borderId="6" xfId="1" applyFont="1" applyFill="1" applyBorder="1" applyAlignment="1">
      <alignment horizontal="center" wrapText="1"/>
    </xf>
    <xf numFmtId="44" fontId="11" fillId="3" borderId="23" xfId="1" applyFont="1" applyFill="1" applyBorder="1" applyAlignment="1">
      <alignment horizontal="center" wrapText="1"/>
    </xf>
    <xf numFmtId="44" fontId="10" fillId="0" borderId="3" xfId="1" applyFont="1" applyBorder="1" applyAlignment="1">
      <alignment horizontal="center"/>
    </xf>
    <xf numFmtId="44" fontId="23" fillId="3" borderId="2" xfId="1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7" xfId="0" applyNumberFormat="1" applyFont="1" applyFill="1" applyBorder="1" applyAlignment="1">
      <alignment horizontal="left" vertical="center"/>
    </xf>
    <xf numFmtId="14" fontId="7" fillId="2" borderId="32" xfId="0" applyNumberFormat="1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44" fontId="0" fillId="3" borderId="38" xfId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left" vertical="center"/>
    </xf>
    <xf numFmtId="44" fontId="10" fillId="0" borderId="3" xfId="1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14" fontId="10" fillId="2" borderId="19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/>
    </xf>
    <xf numFmtId="44" fontId="18" fillId="3" borderId="2" xfId="1" applyFont="1" applyFill="1" applyBorder="1" applyAlignment="1">
      <alignment horizontal="center" vertical="center" wrapText="1"/>
    </xf>
    <xf numFmtId="0" fontId="12" fillId="3" borderId="3" xfId="1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4" fontId="10" fillId="2" borderId="28" xfId="0" applyNumberFormat="1" applyFont="1" applyFill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wrapText="1"/>
    </xf>
    <xf numFmtId="14" fontId="7" fillId="0" borderId="44" xfId="0" applyNumberFormat="1" applyFont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/>
    </xf>
    <xf numFmtId="14" fontId="7" fillId="0" borderId="45" xfId="0" applyNumberFormat="1" applyFont="1" applyBorder="1" applyAlignment="1">
      <alignment horizontal="center" vertical="center"/>
    </xf>
    <xf numFmtId="44" fontId="10" fillId="0" borderId="41" xfId="1" applyFont="1" applyBorder="1" applyAlignment="1">
      <alignment horizontal="center"/>
    </xf>
    <xf numFmtId="0" fontId="0" fillId="0" borderId="3" xfId="0" applyBorder="1" applyAlignment="1">
      <alignment vertical="center"/>
    </xf>
    <xf numFmtId="0" fontId="11" fillId="3" borderId="21" xfId="1" applyNumberFormat="1" applyFont="1" applyFill="1" applyBorder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/>
    </xf>
    <xf numFmtId="44" fontId="10" fillId="0" borderId="11" xfId="1" applyFont="1" applyBorder="1" applyAlignment="1">
      <alignment horizontal="center"/>
    </xf>
    <xf numFmtId="44" fontId="7" fillId="0" borderId="3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0" fillId="0" borderId="0" xfId="0"/>
    <xf numFmtId="0" fontId="10" fillId="0" borderId="3" xfId="0" applyFont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/>
    </xf>
    <xf numFmtId="0" fontId="10" fillId="0" borderId="4" xfId="2" applyFont="1" applyBorder="1" applyAlignment="1">
      <alignment horizontal="center" vertical="center"/>
    </xf>
    <xf numFmtId="0" fontId="10" fillId="0" borderId="3" xfId="2" applyFont="1" applyBorder="1" applyAlignment="1">
      <alignment vertical="top" wrapText="1"/>
    </xf>
    <xf numFmtId="14" fontId="10" fillId="0" borderId="3" xfId="2" applyNumberFormat="1" applyFont="1" applyBorder="1" applyAlignment="1">
      <alignment horizontal="center" vertical="center"/>
    </xf>
    <xf numFmtId="0" fontId="10" fillId="0" borderId="3" xfId="2" applyFont="1" applyBorder="1" applyAlignment="1">
      <alignment wrapText="1"/>
    </xf>
    <xf numFmtId="0" fontId="7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3" fontId="7" fillId="0" borderId="3" xfId="0" applyNumberFormat="1" applyFont="1" applyBorder="1" applyAlignment="1">
      <alignment horizontal="left" vertical="center" wrapText="1"/>
    </xf>
    <xf numFmtId="16" fontId="7" fillId="0" borderId="3" xfId="0" applyNumberFormat="1" applyFont="1" applyBorder="1" applyAlignment="1">
      <alignment horizontal="left" vertical="center" wrapText="1"/>
    </xf>
    <xf numFmtId="14" fontId="10" fillId="2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vertical="center" wrapText="1"/>
    </xf>
    <xf numFmtId="14" fontId="10" fillId="0" borderId="3" xfId="2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14" fontId="10" fillId="0" borderId="3" xfId="0" applyNumberFormat="1" applyFont="1" applyBorder="1" applyAlignment="1">
      <alignment horizontal="center"/>
    </xf>
    <xf numFmtId="0" fontId="18" fillId="3" borderId="3" xfId="0" applyFont="1" applyFill="1" applyBorder="1" applyAlignment="1">
      <alignment horizontal="center" vertical="center" wrapText="1"/>
    </xf>
    <xf numFmtId="14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center" wrapText="1"/>
    </xf>
    <xf numFmtId="44" fontId="19" fillId="3" borderId="3" xfId="1" applyFont="1" applyFill="1" applyBorder="1" applyAlignment="1">
      <alignment horizontal="center" vertical="center" wrapText="1"/>
    </xf>
    <xf numFmtId="0" fontId="11" fillId="3" borderId="21" xfId="1" applyNumberFormat="1" applyFont="1" applyFill="1" applyBorder="1" applyAlignment="1">
      <alignment horizontal="center" wrapText="1"/>
    </xf>
    <xf numFmtId="44" fontId="10" fillId="0" borderId="21" xfId="1" applyFont="1" applyBorder="1" applyAlignment="1">
      <alignment horizontal="center" wrapText="1"/>
    </xf>
    <xf numFmtId="0" fontId="10" fillId="0" borderId="19" xfId="0" applyFont="1" applyBorder="1" applyAlignment="1">
      <alignment wrapText="1"/>
    </xf>
    <xf numFmtId="0" fontId="10" fillId="0" borderId="19" xfId="0" applyFont="1" applyBorder="1" applyAlignment="1">
      <alignment horizontal="center"/>
    </xf>
    <xf numFmtId="14" fontId="7" fillId="2" borderId="19" xfId="0" applyNumberFormat="1" applyFont="1" applyFill="1" applyBorder="1" applyAlignment="1">
      <alignment horizontal="center" vertical="center"/>
    </xf>
    <xf numFmtId="44" fontId="15" fillId="0" borderId="0" xfId="1" applyFont="1" applyAlignment="1">
      <alignment horizontal="center"/>
    </xf>
    <xf numFmtId="44" fontId="0" fillId="2" borderId="0" xfId="1" applyFont="1" applyFill="1" applyBorder="1"/>
    <xf numFmtId="44" fontId="7" fillId="2" borderId="0" xfId="1" applyFont="1" applyFill="1" applyBorder="1" applyAlignment="1">
      <alignment horizontal="center" vertical="center"/>
    </xf>
    <xf numFmtId="44" fontId="10" fillId="2" borderId="0" xfId="1" applyFont="1" applyFill="1" applyBorder="1" applyAlignment="1">
      <alignment horizontal="center"/>
    </xf>
    <xf numFmtId="44" fontId="10" fillId="2" borderId="0" xfId="1" applyFont="1" applyFill="1" applyBorder="1" applyAlignment="1"/>
    <xf numFmtId="0" fontId="7" fillId="0" borderId="3" xfId="0" applyFont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1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center"/>
    </xf>
    <xf numFmtId="0" fontId="10" fillId="0" borderId="33" xfId="0" applyFont="1" applyBorder="1" applyAlignment="1">
      <alignment horizontal="center"/>
    </xf>
    <xf numFmtId="0" fontId="10" fillId="2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wrapText="1"/>
    </xf>
    <xf numFmtId="44" fontId="7" fillId="0" borderId="3" xfId="1" applyFont="1" applyFill="1" applyBorder="1" applyAlignment="1">
      <alignment horizontal="center" vertical="center"/>
    </xf>
    <xf numFmtId="9" fontId="7" fillId="0" borderId="3" xfId="3" applyFont="1" applyFill="1" applyBorder="1" applyAlignment="1">
      <alignment horizontal="center" vertical="center"/>
    </xf>
    <xf numFmtId="0" fontId="24" fillId="0" borderId="21" xfId="0" applyFont="1" applyBorder="1"/>
    <xf numFmtId="44" fontId="24" fillId="3" borderId="8" xfId="1" applyFont="1" applyFill="1" applyBorder="1" applyAlignment="1">
      <alignment horizontal="center" vertical="center"/>
    </xf>
    <xf numFmtId="44" fontId="24" fillId="3" borderId="28" xfId="1" applyFont="1" applyFill="1" applyBorder="1" applyAlignment="1">
      <alignment horizontal="center" vertical="center"/>
    </xf>
    <xf numFmtId="0" fontId="24" fillId="0" borderId="22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3" fontId="10" fillId="0" borderId="3" xfId="0" applyNumberFormat="1" applyFont="1" applyBorder="1" applyAlignment="1">
      <alignment horizontal="center" wrapText="1"/>
    </xf>
    <xf numFmtId="44" fontId="10" fillId="3" borderId="8" xfId="1" applyFont="1" applyFill="1" applyBorder="1" applyAlignment="1">
      <alignment horizontal="center" vertical="center"/>
    </xf>
    <xf numFmtId="44" fontId="10" fillId="3" borderId="28" xfId="1" applyFont="1" applyFill="1" applyBorder="1" applyAlignment="1">
      <alignment horizontal="center" vertical="center"/>
    </xf>
    <xf numFmtId="0" fontId="10" fillId="0" borderId="22" xfId="0" applyFont="1" applyBorder="1"/>
    <xf numFmtId="1" fontId="7" fillId="2" borderId="37" xfId="0" applyNumberFormat="1" applyFont="1" applyFill="1" applyBorder="1" applyAlignment="1">
      <alignment horizontal="left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4" fontId="10" fillId="2" borderId="3" xfId="0" applyNumberFormat="1" applyFont="1" applyFill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44" fontId="4" fillId="0" borderId="6" xfId="1" applyFont="1" applyFill="1" applyBorder="1" applyAlignment="1">
      <alignment horizontal="center" vertical="center"/>
    </xf>
    <xf numFmtId="44" fontId="4" fillId="0" borderId="9" xfId="1" applyFont="1" applyFill="1" applyBorder="1" applyAlignment="1">
      <alignment horizontal="center" vertical="center"/>
    </xf>
    <xf numFmtId="44" fontId="4" fillId="0" borderId="11" xfId="1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9" fontId="4" fillId="0" borderId="9" xfId="3" applyFont="1" applyFill="1" applyBorder="1" applyAlignment="1">
      <alignment horizontal="center" vertical="center"/>
    </xf>
    <xf numFmtId="9" fontId="4" fillId="0" borderId="11" xfId="3" applyFont="1" applyFill="1" applyBorder="1" applyAlignment="1">
      <alignment horizontal="center" vertical="center"/>
    </xf>
    <xf numFmtId="44" fontId="10" fillId="0" borderId="6" xfId="1" applyFont="1" applyBorder="1" applyAlignment="1">
      <alignment horizontal="center"/>
    </xf>
    <xf numFmtId="44" fontId="10" fillId="0" borderId="9" xfId="1" applyFont="1" applyBorder="1" applyAlignment="1">
      <alignment horizontal="center"/>
    </xf>
    <xf numFmtId="44" fontId="10" fillId="0" borderId="11" xfId="1" applyFont="1" applyBorder="1" applyAlignment="1">
      <alignment horizontal="center"/>
    </xf>
    <xf numFmtId="44" fontId="10" fillId="0" borderId="23" xfId="1" applyFont="1" applyBorder="1" applyAlignment="1">
      <alignment horizontal="center"/>
    </xf>
    <xf numFmtId="44" fontId="10" fillId="0" borderId="43" xfId="1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44" fontId="10" fillId="0" borderId="31" xfId="1" applyFont="1" applyBorder="1" applyAlignment="1">
      <alignment horizontal="center"/>
    </xf>
    <xf numFmtId="0" fontId="4" fillId="0" borderId="4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4" fontId="7" fillId="0" borderId="45" xfId="0" applyNumberFormat="1" applyFont="1" applyBorder="1" applyAlignment="1">
      <alignment horizontal="center" vertical="center"/>
    </xf>
    <xf numFmtId="14" fontId="7" fillId="0" borderId="46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/>
    </xf>
    <xf numFmtId="14" fontId="10" fillId="2" borderId="9" xfId="0" applyNumberFormat="1" applyFont="1" applyFill="1" applyBorder="1" applyAlignment="1">
      <alignment horizontal="center" vertical="center"/>
    </xf>
    <xf numFmtId="14" fontId="10" fillId="2" borderId="11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/>
    </xf>
    <xf numFmtId="14" fontId="7" fillId="0" borderId="4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44" fontId="7" fillId="0" borderId="6" xfId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center" vertical="center"/>
    </xf>
    <xf numFmtId="44" fontId="7" fillId="0" borderId="11" xfId="1" applyFont="1" applyFill="1" applyBorder="1" applyAlignment="1">
      <alignment horizontal="center" vertical="center"/>
    </xf>
    <xf numFmtId="9" fontId="7" fillId="0" borderId="6" xfId="3" applyFont="1" applyFill="1" applyBorder="1" applyAlignment="1">
      <alignment horizontal="center" vertical="center"/>
    </xf>
    <xf numFmtId="9" fontId="7" fillId="0" borderId="9" xfId="3" applyFont="1" applyFill="1" applyBorder="1" applyAlignment="1">
      <alignment horizontal="center" vertical="center"/>
    </xf>
    <xf numFmtId="9" fontId="7" fillId="0" borderId="11" xfId="3" applyFont="1" applyFill="1" applyBorder="1" applyAlignment="1">
      <alignment horizontal="center" vertical="center"/>
    </xf>
    <xf numFmtId="44" fontId="10" fillId="0" borderId="6" xfId="1" applyFont="1" applyBorder="1" applyAlignment="1">
      <alignment horizontal="center" vertical="center"/>
    </xf>
    <xf numFmtId="44" fontId="10" fillId="0" borderId="9" xfId="1" applyFont="1" applyBorder="1" applyAlignment="1">
      <alignment horizontal="center" vertical="center"/>
    </xf>
    <xf numFmtId="44" fontId="10" fillId="0" borderId="11" xfId="1" applyFont="1" applyBorder="1" applyAlignment="1">
      <alignment horizontal="center" vertical="center"/>
    </xf>
  </cellXfs>
  <cellStyles count="4">
    <cellStyle name="Normalny" xfId="0" builtinId="0"/>
    <cellStyle name="Normalny 2" xfId="2"/>
    <cellStyle name="Procentowy" xfId="3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2"/>
  <sheetViews>
    <sheetView view="pageBreakPreview" zoomScale="80" zoomScaleNormal="100" zoomScaleSheetLayoutView="80" workbookViewId="0">
      <pane ySplit="5" topLeftCell="A6" activePane="bottomLeft" state="frozen"/>
      <selection pane="bottomLeft" activeCell="L785" sqref="L785:L791"/>
    </sheetView>
  </sheetViews>
  <sheetFormatPr defaultRowHeight="15" x14ac:dyDescent="0.25"/>
  <cols>
    <col min="1" max="1" width="4.42578125" customWidth="1"/>
    <col min="2" max="2" width="42.85546875" style="78" customWidth="1"/>
    <col min="3" max="3" width="21.42578125" style="78" customWidth="1"/>
    <col min="4" max="4" width="21.140625" style="78" customWidth="1"/>
    <col min="5" max="8" width="12.85546875" customWidth="1"/>
    <col min="9" max="9" width="14.7109375" style="54" customWidth="1"/>
    <col min="10" max="12" width="15.28515625" style="56" customWidth="1"/>
    <col min="13" max="13" width="15.85546875" style="56" customWidth="1"/>
    <col min="14" max="14" width="36.42578125" style="238" customWidth="1"/>
  </cols>
  <sheetData>
    <row r="1" spans="1:14" ht="18.75" x14ac:dyDescent="0.3">
      <c r="J1" s="396" t="s">
        <v>1866</v>
      </c>
      <c r="K1" s="396"/>
      <c r="L1" s="396"/>
      <c r="M1" s="396"/>
      <c r="N1"/>
    </row>
    <row r="2" spans="1:14" ht="20.25" x14ac:dyDescent="0.25">
      <c r="B2" s="397" t="s">
        <v>994</v>
      </c>
      <c r="C2" s="398"/>
      <c r="D2" s="398"/>
      <c r="E2" s="398"/>
      <c r="F2" s="398"/>
      <c r="G2" s="398"/>
      <c r="H2" s="398"/>
      <c r="I2" s="398"/>
    </row>
    <row r="4" spans="1:14" ht="17.25" thickBot="1" x14ac:dyDescent="0.35">
      <c r="A4" s="2"/>
      <c r="B4" s="101"/>
      <c r="C4" s="79"/>
      <c r="D4" s="101"/>
      <c r="E4" s="2"/>
      <c r="F4" s="2"/>
      <c r="G4" s="2"/>
      <c r="H4" s="2"/>
      <c r="I4" s="55"/>
      <c r="J4" s="57"/>
      <c r="K4" s="57"/>
      <c r="L4" s="57"/>
      <c r="M4" s="58"/>
      <c r="N4" s="240"/>
    </row>
    <row r="5" spans="1:14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4" t="s">
        <v>1003</v>
      </c>
      <c r="H5" s="64" t="s">
        <v>1004</v>
      </c>
      <c r="I5" s="65" t="s">
        <v>996</v>
      </c>
      <c r="J5" s="259" t="s">
        <v>1005</v>
      </c>
      <c r="K5" s="66" t="s">
        <v>995</v>
      </c>
      <c r="L5" s="66" t="s">
        <v>1008</v>
      </c>
      <c r="M5" s="67" t="s">
        <v>997</v>
      </c>
      <c r="N5" s="63" t="s">
        <v>1725</v>
      </c>
    </row>
    <row r="6" spans="1:14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260">
        <v>10</v>
      </c>
      <c r="K6" s="59" t="s">
        <v>1006</v>
      </c>
      <c r="L6" s="50">
        <v>12</v>
      </c>
      <c r="M6" s="69" t="s">
        <v>1007</v>
      </c>
      <c r="N6" s="50">
        <v>14</v>
      </c>
    </row>
    <row r="7" spans="1:14" ht="16.5" x14ac:dyDescent="0.25">
      <c r="A7" s="350" t="s">
        <v>42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11">
        <v>1</v>
      </c>
      <c r="B8" s="88" t="s">
        <v>2</v>
      </c>
      <c r="C8" s="88" t="s">
        <v>3</v>
      </c>
      <c r="D8" s="102">
        <v>361086</v>
      </c>
      <c r="E8" s="185">
        <v>45119</v>
      </c>
      <c r="F8" s="139">
        <f>E8+366</f>
        <v>45485</v>
      </c>
      <c r="G8" s="256"/>
      <c r="H8" s="256"/>
      <c r="I8" s="48">
        <f>COUNT(E8:H8)</f>
        <v>2</v>
      </c>
      <c r="J8" s="60"/>
      <c r="K8" s="60">
        <f>I8*J8</f>
        <v>0</v>
      </c>
      <c r="L8" s="133"/>
      <c r="M8" s="70">
        <f>K8+(K8*L8)</f>
        <v>0</v>
      </c>
      <c r="N8" s="179"/>
    </row>
    <row r="9" spans="1:14" x14ac:dyDescent="0.25">
      <c r="A9" s="11">
        <v>2</v>
      </c>
      <c r="B9" s="88" t="s">
        <v>176</v>
      </c>
      <c r="C9" s="88" t="s">
        <v>1021</v>
      </c>
      <c r="D9" s="103" t="s">
        <v>1022</v>
      </c>
      <c r="E9" s="185">
        <v>45210</v>
      </c>
      <c r="F9" s="185">
        <f t="shared" ref="F9:F73" si="0">E9+366</f>
        <v>45576</v>
      </c>
      <c r="G9" s="256"/>
      <c r="H9" s="256"/>
      <c r="I9" s="48">
        <f t="shared" ref="I9:I73" si="1">COUNT(E9:H9)</f>
        <v>2</v>
      </c>
      <c r="J9" s="60"/>
      <c r="K9" s="60">
        <f t="shared" ref="K9:K38" si="2">I9*J9</f>
        <v>0</v>
      </c>
      <c r="L9" s="133"/>
      <c r="M9" s="70">
        <f t="shared" ref="M9:M38" si="3">K9+(K9*L9)</f>
        <v>0</v>
      </c>
      <c r="N9" s="179"/>
    </row>
    <row r="10" spans="1:14" x14ac:dyDescent="0.25">
      <c r="A10" s="11">
        <v>3</v>
      </c>
      <c r="B10" s="105" t="s">
        <v>4</v>
      </c>
      <c r="C10" s="88" t="s">
        <v>5</v>
      </c>
      <c r="D10" s="102" t="s">
        <v>6</v>
      </c>
      <c r="E10" s="185">
        <v>45119</v>
      </c>
      <c r="F10" s="185">
        <f t="shared" si="0"/>
        <v>45485</v>
      </c>
      <c r="G10" s="256"/>
      <c r="H10" s="256"/>
      <c r="I10" s="48">
        <f t="shared" si="1"/>
        <v>2</v>
      </c>
      <c r="J10" s="60"/>
      <c r="K10" s="60">
        <f t="shared" si="2"/>
        <v>0</v>
      </c>
      <c r="L10" s="133"/>
      <c r="M10" s="70">
        <f t="shared" si="3"/>
        <v>0</v>
      </c>
      <c r="N10" s="179"/>
    </row>
    <row r="11" spans="1:14" x14ac:dyDescent="0.25">
      <c r="A11" s="11">
        <v>4</v>
      </c>
      <c r="B11" s="105" t="s">
        <v>7</v>
      </c>
      <c r="C11" s="88" t="s">
        <v>8</v>
      </c>
      <c r="D11" s="88">
        <v>150</v>
      </c>
      <c r="E11" s="185">
        <v>45119</v>
      </c>
      <c r="F11" s="185">
        <f t="shared" si="0"/>
        <v>45485</v>
      </c>
      <c r="G11" s="256"/>
      <c r="H11" s="256"/>
      <c r="I11" s="48">
        <f t="shared" si="1"/>
        <v>2</v>
      </c>
      <c r="J11" s="60"/>
      <c r="K11" s="60">
        <f t="shared" si="2"/>
        <v>0</v>
      </c>
      <c r="L11" s="133"/>
      <c r="M11" s="70">
        <f t="shared" si="3"/>
        <v>0</v>
      </c>
      <c r="N11" s="179"/>
    </row>
    <row r="12" spans="1:14" x14ac:dyDescent="0.25">
      <c r="A12" s="11">
        <v>5</v>
      </c>
      <c r="B12" s="88" t="s">
        <v>7</v>
      </c>
      <c r="C12" s="88" t="s">
        <v>8</v>
      </c>
      <c r="D12" s="102">
        <v>1305</v>
      </c>
      <c r="E12" s="185">
        <v>45119</v>
      </c>
      <c r="F12" s="185">
        <f t="shared" si="0"/>
        <v>45485</v>
      </c>
      <c r="G12" s="256"/>
      <c r="H12" s="256"/>
      <c r="I12" s="48">
        <f t="shared" si="1"/>
        <v>2</v>
      </c>
      <c r="J12" s="60"/>
      <c r="K12" s="60">
        <f t="shared" si="2"/>
        <v>0</v>
      </c>
      <c r="L12" s="133"/>
      <c r="M12" s="70">
        <f t="shared" si="3"/>
        <v>0</v>
      </c>
      <c r="N12" s="179"/>
    </row>
    <row r="13" spans="1:14" x14ac:dyDescent="0.25">
      <c r="A13" s="11">
        <v>6</v>
      </c>
      <c r="B13" s="88" t="s">
        <v>1023</v>
      </c>
      <c r="C13" s="88" t="s">
        <v>1024</v>
      </c>
      <c r="D13" s="102" t="s">
        <v>1025</v>
      </c>
      <c r="E13" s="185">
        <v>45119</v>
      </c>
      <c r="F13" s="185">
        <f t="shared" si="0"/>
        <v>45485</v>
      </c>
      <c r="G13" s="256"/>
      <c r="H13" s="256"/>
      <c r="I13" s="48">
        <f t="shared" si="1"/>
        <v>2</v>
      </c>
      <c r="J13" s="60"/>
      <c r="K13" s="60">
        <f t="shared" si="2"/>
        <v>0</v>
      </c>
      <c r="L13" s="133"/>
      <c r="M13" s="70">
        <f t="shared" si="3"/>
        <v>0</v>
      </c>
      <c r="N13" s="179"/>
    </row>
    <row r="14" spans="1:14" x14ac:dyDescent="0.25">
      <c r="A14" s="11">
        <v>7</v>
      </c>
      <c r="B14" s="88" t="s">
        <v>9</v>
      </c>
      <c r="C14" s="88" t="s">
        <v>10</v>
      </c>
      <c r="D14" s="88" t="s">
        <v>11</v>
      </c>
      <c r="E14" s="185">
        <v>45119</v>
      </c>
      <c r="F14" s="185">
        <f t="shared" si="0"/>
        <v>45485</v>
      </c>
      <c r="G14" s="256"/>
      <c r="H14" s="256"/>
      <c r="I14" s="48">
        <f t="shared" si="1"/>
        <v>2</v>
      </c>
      <c r="J14" s="60"/>
      <c r="K14" s="60">
        <f t="shared" si="2"/>
        <v>0</v>
      </c>
      <c r="L14" s="133"/>
      <c r="M14" s="70">
        <f t="shared" si="3"/>
        <v>0</v>
      </c>
      <c r="N14" s="179"/>
    </row>
    <row r="15" spans="1:14" x14ac:dyDescent="0.25">
      <c r="A15" s="11">
        <v>8</v>
      </c>
      <c r="B15" s="88" t="s">
        <v>9</v>
      </c>
      <c r="C15" s="88" t="s">
        <v>1026</v>
      </c>
      <c r="D15" s="88" t="s">
        <v>1027</v>
      </c>
      <c r="E15" s="185">
        <v>45119</v>
      </c>
      <c r="F15" s="185">
        <f t="shared" si="0"/>
        <v>45485</v>
      </c>
      <c r="G15" s="256"/>
      <c r="H15" s="256"/>
      <c r="I15" s="48">
        <f t="shared" si="1"/>
        <v>2</v>
      </c>
      <c r="J15" s="60"/>
      <c r="K15" s="60">
        <f t="shared" si="2"/>
        <v>0</v>
      </c>
      <c r="L15" s="133"/>
      <c r="M15" s="70">
        <f t="shared" si="3"/>
        <v>0</v>
      </c>
      <c r="N15" s="179"/>
    </row>
    <row r="16" spans="1:14" x14ac:dyDescent="0.25">
      <c r="A16" s="11">
        <v>9</v>
      </c>
      <c r="B16" s="88" t="s">
        <v>9</v>
      </c>
      <c r="C16" s="88" t="s">
        <v>1026</v>
      </c>
      <c r="D16" s="88" t="s">
        <v>1028</v>
      </c>
      <c r="E16" s="185">
        <v>45119</v>
      </c>
      <c r="F16" s="185">
        <f t="shared" si="0"/>
        <v>45485</v>
      </c>
      <c r="G16" s="256"/>
      <c r="H16" s="256"/>
      <c r="I16" s="48">
        <f t="shared" si="1"/>
        <v>2</v>
      </c>
      <c r="J16" s="231"/>
      <c r="K16" s="60">
        <f t="shared" si="2"/>
        <v>0</v>
      </c>
      <c r="L16" s="133"/>
      <c r="M16" s="70">
        <f t="shared" si="3"/>
        <v>0</v>
      </c>
      <c r="N16" s="154"/>
    </row>
    <row r="17" spans="1:14" ht="25.5" x14ac:dyDescent="0.25">
      <c r="A17" s="11">
        <v>10</v>
      </c>
      <c r="B17" s="88" t="s">
        <v>12</v>
      </c>
      <c r="C17" s="88" t="s">
        <v>13</v>
      </c>
      <c r="D17" s="88" t="s">
        <v>1029</v>
      </c>
      <c r="E17" s="185">
        <v>45119</v>
      </c>
      <c r="F17" s="185">
        <f t="shared" si="0"/>
        <v>45485</v>
      </c>
      <c r="G17" s="256"/>
      <c r="H17" s="256"/>
      <c r="I17" s="48">
        <f t="shared" si="1"/>
        <v>2</v>
      </c>
      <c r="J17" s="231"/>
      <c r="K17" s="60">
        <f t="shared" si="2"/>
        <v>0</v>
      </c>
      <c r="L17" s="133"/>
      <c r="M17" s="70">
        <f t="shared" si="3"/>
        <v>0</v>
      </c>
      <c r="N17" s="154"/>
    </row>
    <row r="18" spans="1:14" x14ac:dyDescent="0.25">
      <c r="A18" s="11">
        <v>11</v>
      </c>
      <c r="B18" s="88" t="s">
        <v>12</v>
      </c>
      <c r="C18" s="88" t="s">
        <v>1030</v>
      </c>
      <c r="D18" s="88">
        <v>1007582</v>
      </c>
      <c r="E18" s="185">
        <v>45119</v>
      </c>
      <c r="F18" s="185">
        <f t="shared" si="0"/>
        <v>45485</v>
      </c>
      <c r="G18" s="256"/>
      <c r="H18" s="256"/>
      <c r="I18" s="48">
        <f t="shared" si="1"/>
        <v>2</v>
      </c>
      <c r="J18" s="60"/>
      <c r="K18" s="60">
        <f t="shared" si="2"/>
        <v>0</v>
      </c>
      <c r="L18" s="133"/>
      <c r="M18" s="70">
        <f t="shared" si="3"/>
        <v>0</v>
      </c>
      <c r="N18" s="179"/>
    </row>
    <row r="19" spans="1:14" x14ac:dyDescent="0.25">
      <c r="A19" s="11">
        <v>12</v>
      </c>
      <c r="B19" s="88" t="s">
        <v>12</v>
      </c>
      <c r="C19" s="88" t="s">
        <v>1031</v>
      </c>
      <c r="D19" s="88">
        <v>1871237</v>
      </c>
      <c r="E19" s="185">
        <v>45119</v>
      </c>
      <c r="F19" s="185">
        <f t="shared" si="0"/>
        <v>45485</v>
      </c>
      <c r="G19" s="256"/>
      <c r="H19" s="256"/>
      <c r="I19" s="48">
        <f t="shared" si="1"/>
        <v>2</v>
      </c>
      <c r="J19" s="60"/>
      <c r="K19" s="60">
        <f t="shared" si="2"/>
        <v>0</v>
      </c>
      <c r="L19" s="133"/>
      <c r="M19" s="70">
        <f t="shared" si="3"/>
        <v>0</v>
      </c>
      <c r="N19" s="179"/>
    </row>
    <row r="20" spans="1:14" x14ac:dyDescent="0.25">
      <c r="A20" s="11">
        <v>13</v>
      </c>
      <c r="B20" s="88" t="s">
        <v>12</v>
      </c>
      <c r="C20" s="88" t="s">
        <v>27</v>
      </c>
      <c r="D20" s="88">
        <v>518000742</v>
      </c>
      <c r="E20" s="185">
        <v>45119</v>
      </c>
      <c r="F20" s="185">
        <f t="shared" si="0"/>
        <v>45485</v>
      </c>
      <c r="G20" s="256"/>
      <c r="H20" s="256"/>
      <c r="I20" s="48">
        <f t="shared" si="1"/>
        <v>2</v>
      </c>
      <c r="J20" s="60"/>
      <c r="K20" s="60">
        <f t="shared" si="2"/>
        <v>0</v>
      </c>
      <c r="L20" s="133"/>
      <c r="M20" s="70">
        <f t="shared" si="3"/>
        <v>0</v>
      </c>
      <c r="N20" s="179"/>
    </row>
    <row r="21" spans="1:14" ht="25.5" x14ac:dyDescent="0.25">
      <c r="A21" s="11">
        <v>14</v>
      </c>
      <c r="B21" s="88" t="s">
        <v>12</v>
      </c>
      <c r="C21" s="88" t="s">
        <v>31</v>
      </c>
      <c r="D21" s="88" t="s">
        <v>1032</v>
      </c>
      <c r="E21" s="185">
        <v>45119</v>
      </c>
      <c r="F21" s="185">
        <f t="shared" si="0"/>
        <v>45485</v>
      </c>
      <c r="G21" s="256"/>
      <c r="H21" s="256"/>
      <c r="I21" s="48">
        <f t="shared" si="1"/>
        <v>2</v>
      </c>
      <c r="J21" s="60"/>
      <c r="K21" s="60">
        <f t="shared" si="2"/>
        <v>0</v>
      </c>
      <c r="L21" s="133"/>
      <c r="M21" s="70">
        <f t="shared" si="3"/>
        <v>0</v>
      </c>
      <c r="N21" s="179"/>
    </row>
    <row r="22" spans="1:14" x14ac:dyDescent="0.25">
      <c r="A22" s="11">
        <v>15</v>
      </c>
      <c r="B22" s="88" t="s">
        <v>14</v>
      </c>
      <c r="C22" s="88" t="s">
        <v>15</v>
      </c>
      <c r="D22" s="88">
        <v>117</v>
      </c>
      <c r="E22" s="185">
        <v>45119</v>
      </c>
      <c r="F22" s="185">
        <f t="shared" si="0"/>
        <v>45485</v>
      </c>
      <c r="G22" s="256"/>
      <c r="H22" s="256"/>
      <c r="I22" s="48">
        <f t="shared" si="1"/>
        <v>2</v>
      </c>
      <c r="J22" s="60"/>
      <c r="K22" s="60">
        <f t="shared" si="2"/>
        <v>0</v>
      </c>
      <c r="L22" s="133"/>
      <c r="M22" s="70">
        <f t="shared" si="3"/>
        <v>0</v>
      </c>
      <c r="N22" s="179"/>
    </row>
    <row r="23" spans="1:14" x14ac:dyDescent="0.25">
      <c r="A23" s="11">
        <v>16</v>
      </c>
      <c r="B23" s="88" t="s">
        <v>23</v>
      </c>
      <c r="C23" s="88" t="s">
        <v>1033</v>
      </c>
      <c r="D23" s="88" t="s">
        <v>24</v>
      </c>
      <c r="E23" s="185">
        <v>45119</v>
      </c>
      <c r="F23" s="185">
        <f t="shared" si="0"/>
        <v>45485</v>
      </c>
      <c r="G23" s="256"/>
      <c r="H23" s="256"/>
      <c r="I23" s="48">
        <f t="shared" si="1"/>
        <v>2</v>
      </c>
      <c r="J23" s="60"/>
      <c r="K23" s="60">
        <f t="shared" si="2"/>
        <v>0</v>
      </c>
      <c r="L23" s="133"/>
      <c r="M23" s="70">
        <f t="shared" si="3"/>
        <v>0</v>
      </c>
      <c r="N23" s="179"/>
    </row>
    <row r="24" spans="1:14" x14ac:dyDescent="0.25">
      <c r="A24" s="11">
        <v>17</v>
      </c>
      <c r="B24" s="88" t="s">
        <v>43</v>
      </c>
      <c r="C24" s="88" t="s">
        <v>1034</v>
      </c>
      <c r="D24" s="88">
        <v>24485283</v>
      </c>
      <c r="E24" s="185">
        <v>45031</v>
      </c>
      <c r="F24" s="185">
        <f t="shared" si="0"/>
        <v>45397</v>
      </c>
      <c r="G24" s="256"/>
      <c r="H24" s="256"/>
      <c r="I24" s="48">
        <f t="shared" si="1"/>
        <v>2</v>
      </c>
      <c r="J24" s="60"/>
      <c r="K24" s="60">
        <f t="shared" si="2"/>
        <v>0</v>
      </c>
      <c r="L24" s="133"/>
      <c r="M24" s="70">
        <f t="shared" si="3"/>
        <v>0</v>
      </c>
      <c r="N24" s="179"/>
    </row>
    <row r="25" spans="1:14" x14ac:dyDescent="0.25">
      <c r="A25" s="11">
        <v>18</v>
      </c>
      <c r="B25" s="88" t="s">
        <v>43</v>
      </c>
      <c r="C25" s="88" t="s">
        <v>1034</v>
      </c>
      <c r="D25" s="88">
        <v>24485282</v>
      </c>
      <c r="E25" s="185">
        <v>45031</v>
      </c>
      <c r="F25" s="185">
        <f t="shared" si="0"/>
        <v>45397</v>
      </c>
      <c r="G25" s="256"/>
      <c r="H25" s="256"/>
      <c r="I25" s="48">
        <f t="shared" si="1"/>
        <v>2</v>
      </c>
      <c r="J25" s="60"/>
      <c r="K25" s="60">
        <f t="shared" si="2"/>
        <v>0</v>
      </c>
      <c r="L25" s="133"/>
      <c r="M25" s="70">
        <f t="shared" si="3"/>
        <v>0</v>
      </c>
      <c r="N25" s="179"/>
    </row>
    <row r="26" spans="1:14" x14ac:dyDescent="0.25">
      <c r="A26" s="11">
        <v>19</v>
      </c>
      <c r="B26" s="88" t="s">
        <v>1035</v>
      </c>
      <c r="C26" s="88" t="s">
        <v>1036</v>
      </c>
      <c r="D26" s="88" t="s">
        <v>1036</v>
      </c>
      <c r="E26" s="185">
        <v>45119</v>
      </c>
      <c r="F26" s="185">
        <f t="shared" si="0"/>
        <v>45485</v>
      </c>
      <c r="G26" s="256"/>
      <c r="H26" s="256"/>
      <c r="I26" s="48">
        <f t="shared" si="1"/>
        <v>2</v>
      </c>
      <c r="J26" s="60"/>
      <c r="K26" s="60">
        <f t="shared" si="2"/>
        <v>0</v>
      </c>
      <c r="L26" s="133"/>
      <c r="M26" s="70">
        <f t="shared" si="3"/>
        <v>0</v>
      </c>
      <c r="N26" s="179"/>
    </row>
    <row r="27" spans="1:14" x14ac:dyDescent="0.25">
      <c r="A27" s="11">
        <v>20</v>
      </c>
      <c r="B27" s="88" t="s">
        <v>17</v>
      </c>
      <c r="C27" s="88" t="s">
        <v>18</v>
      </c>
      <c r="D27" s="88" t="s">
        <v>18</v>
      </c>
      <c r="E27" s="185">
        <v>45119</v>
      </c>
      <c r="F27" s="185">
        <f t="shared" si="0"/>
        <v>45485</v>
      </c>
      <c r="G27" s="256"/>
      <c r="H27" s="256"/>
      <c r="I27" s="48">
        <f t="shared" si="1"/>
        <v>2</v>
      </c>
      <c r="J27" s="60"/>
      <c r="K27" s="60">
        <f t="shared" si="2"/>
        <v>0</v>
      </c>
      <c r="L27" s="133"/>
      <c r="M27" s="70">
        <f t="shared" si="3"/>
        <v>0</v>
      </c>
      <c r="N27" s="179"/>
    </row>
    <row r="28" spans="1:14" x14ac:dyDescent="0.25">
      <c r="A28" s="11">
        <v>21</v>
      </c>
      <c r="B28" s="19" t="s">
        <v>19</v>
      </c>
      <c r="C28" s="88" t="s">
        <v>168</v>
      </c>
      <c r="D28" s="88">
        <v>667932</v>
      </c>
      <c r="E28" s="185">
        <v>45119</v>
      </c>
      <c r="F28" s="185">
        <f t="shared" si="0"/>
        <v>45485</v>
      </c>
      <c r="G28" s="256"/>
      <c r="H28" s="256"/>
      <c r="I28" s="48">
        <f t="shared" si="1"/>
        <v>2</v>
      </c>
      <c r="J28" s="60"/>
      <c r="K28" s="60">
        <f t="shared" si="2"/>
        <v>0</v>
      </c>
      <c r="L28" s="133"/>
      <c r="M28" s="70">
        <f t="shared" si="3"/>
        <v>0</v>
      </c>
      <c r="N28" s="179"/>
    </row>
    <row r="29" spans="1:14" x14ac:dyDescent="0.25">
      <c r="A29" s="11">
        <v>22</v>
      </c>
      <c r="B29" s="19" t="s">
        <v>19</v>
      </c>
      <c r="C29" s="19" t="s">
        <v>168</v>
      </c>
      <c r="D29" s="19">
        <v>671935</v>
      </c>
      <c r="E29" s="185">
        <v>45119</v>
      </c>
      <c r="F29" s="185">
        <f t="shared" si="0"/>
        <v>45485</v>
      </c>
      <c r="G29" s="256"/>
      <c r="H29" s="256"/>
      <c r="I29" s="48">
        <f t="shared" si="1"/>
        <v>2</v>
      </c>
      <c r="J29" s="60"/>
      <c r="K29" s="60">
        <f t="shared" si="2"/>
        <v>0</v>
      </c>
      <c r="L29" s="133"/>
      <c r="M29" s="70">
        <f t="shared" si="3"/>
        <v>0</v>
      </c>
      <c r="N29" s="179"/>
    </row>
    <row r="30" spans="1:14" ht="38.25" x14ac:dyDescent="0.25">
      <c r="A30" s="11">
        <v>23</v>
      </c>
      <c r="B30" s="88" t="s">
        <v>1037</v>
      </c>
      <c r="C30" s="88" t="s">
        <v>1038</v>
      </c>
      <c r="D30" s="88" t="s">
        <v>1039</v>
      </c>
      <c r="E30" s="185">
        <v>45119</v>
      </c>
      <c r="F30" s="185">
        <f t="shared" si="0"/>
        <v>45485</v>
      </c>
      <c r="G30" s="256"/>
      <c r="H30" s="256"/>
      <c r="I30" s="48">
        <f t="shared" si="1"/>
        <v>2</v>
      </c>
      <c r="J30" s="60"/>
      <c r="K30" s="60">
        <f t="shared" si="2"/>
        <v>0</v>
      </c>
      <c r="L30" s="133"/>
      <c r="M30" s="70">
        <f t="shared" si="3"/>
        <v>0</v>
      </c>
      <c r="N30" s="179"/>
    </row>
    <row r="31" spans="1:14" x14ac:dyDescent="0.25">
      <c r="A31" s="11">
        <v>24</v>
      </c>
      <c r="B31" s="88" t="s">
        <v>1040</v>
      </c>
      <c r="C31" s="88" t="s">
        <v>1041</v>
      </c>
      <c r="D31" s="88">
        <v>97002</v>
      </c>
      <c r="E31" s="185">
        <v>45119</v>
      </c>
      <c r="F31" s="185">
        <f t="shared" si="0"/>
        <v>45485</v>
      </c>
      <c r="G31" s="256"/>
      <c r="H31" s="256"/>
      <c r="I31" s="48">
        <f t="shared" si="1"/>
        <v>2</v>
      </c>
      <c r="J31" s="60"/>
      <c r="K31" s="60">
        <f t="shared" si="2"/>
        <v>0</v>
      </c>
      <c r="L31" s="133"/>
      <c r="M31" s="70">
        <f t="shared" si="3"/>
        <v>0</v>
      </c>
      <c r="N31" s="179"/>
    </row>
    <row r="32" spans="1:14" x14ac:dyDescent="0.25">
      <c r="A32" s="11">
        <v>25</v>
      </c>
      <c r="B32" s="88" t="s">
        <v>20</v>
      </c>
      <c r="C32" s="88" t="s">
        <v>21</v>
      </c>
      <c r="D32" s="102" t="s">
        <v>22</v>
      </c>
      <c r="E32" s="185">
        <v>45119</v>
      </c>
      <c r="F32" s="185">
        <f t="shared" si="0"/>
        <v>45485</v>
      </c>
      <c r="G32" s="256"/>
      <c r="H32" s="256"/>
      <c r="I32" s="48">
        <f t="shared" si="1"/>
        <v>2</v>
      </c>
      <c r="J32" s="60"/>
      <c r="K32" s="60">
        <f t="shared" si="2"/>
        <v>0</v>
      </c>
      <c r="L32" s="133"/>
      <c r="M32" s="70">
        <f t="shared" si="3"/>
        <v>0</v>
      </c>
      <c r="N32" s="179"/>
    </row>
    <row r="33" spans="1:14" x14ac:dyDescent="0.25">
      <c r="A33" s="11">
        <v>26</v>
      </c>
      <c r="B33" s="88" t="s">
        <v>25</v>
      </c>
      <c r="C33" s="88" t="s">
        <v>26</v>
      </c>
      <c r="D33" s="102">
        <v>297391</v>
      </c>
      <c r="E33" s="185">
        <v>45119</v>
      </c>
      <c r="F33" s="185">
        <f t="shared" si="0"/>
        <v>45485</v>
      </c>
      <c r="G33" s="256"/>
      <c r="H33" s="256"/>
      <c r="I33" s="48">
        <f t="shared" si="1"/>
        <v>2</v>
      </c>
      <c r="J33" s="60"/>
      <c r="K33" s="60">
        <f t="shared" si="2"/>
        <v>0</v>
      </c>
      <c r="L33" s="133"/>
      <c r="M33" s="70">
        <f t="shared" si="3"/>
        <v>0</v>
      </c>
      <c r="N33" s="179"/>
    </row>
    <row r="34" spans="1:14" x14ac:dyDescent="0.25">
      <c r="A34" s="11">
        <v>27</v>
      </c>
      <c r="B34" s="88" t="s">
        <v>28</v>
      </c>
      <c r="C34" s="88" t="s">
        <v>29</v>
      </c>
      <c r="D34" s="102" t="s">
        <v>30</v>
      </c>
      <c r="E34" s="185">
        <v>45119</v>
      </c>
      <c r="F34" s="185">
        <f t="shared" si="0"/>
        <v>45485</v>
      </c>
      <c r="G34" s="256"/>
      <c r="H34" s="256"/>
      <c r="I34" s="48">
        <f t="shared" si="1"/>
        <v>2</v>
      </c>
      <c r="J34" s="60"/>
      <c r="K34" s="60">
        <f t="shared" si="2"/>
        <v>0</v>
      </c>
      <c r="L34" s="133"/>
      <c r="M34" s="70">
        <f t="shared" si="3"/>
        <v>0</v>
      </c>
      <c r="N34" s="179"/>
    </row>
    <row r="35" spans="1:14" x14ac:dyDescent="0.25">
      <c r="A35" s="11">
        <v>28</v>
      </c>
      <c r="B35" s="19" t="s">
        <v>33</v>
      </c>
      <c r="C35" s="88" t="s">
        <v>1042</v>
      </c>
      <c r="D35" s="102">
        <v>14267</v>
      </c>
      <c r="E35" s="147">
        <v>45119</v>
      </c>
      <c r="F35" s="185">
        <f t="shared" si="0"/>
        <v>45485</v>
      </c>
      <c r="G35" s="258"/>
      <c r="H35" s="256"/>
      <c r="I35" s="48">
        <f t="shared" si="1"/>
        <v>2</v>
      </c>
      <c r="J35" s="60"/>
      <c r="K35" s="60">
        <f t="shared" si="2"/>
        <v>0</v>
      </c>
      <c r="L35" s="133"/>
      <c r="M35" s="70">
        <f t="shared" si="3"/>
        <v>0</v>
      </c>
      <c r="N35" s="179"/>
    </row>
    <row r="36" spans="1:14" x14ac:dyDescent="0.25">
      <c r="A36" s="11">
        <v>29</v>
      </c>
      <c r="B36" s="88" t="s">
        <v>34</v>
      </c>
      <c r="C36" s="88" t="s">
        <v>35</v>
      </c>
      <c r="D36" s="102" t="s">
        <v>36</v>
      </c>
      <c r="E36" s="185">
        <v>45184</v>
      </c>
      <c r="F36" s="185">
        <f t="shared" si="0"/>
        <v>45550</v>
      </c>
      <c r="G36" s="256"/>
      <c r="H36" s="256"/>
      <c r="I36" s="48">
        <f t="shared" si="1"/>
        <v>2</v>
      </c>
      <c r="J36" s="60"/>
      <c r="K36" s="60">
        <f t="shared" si="2"/>
        <v>0</v>
      </c>
      <c r="L36" s="133"/>
      <c r="M36" s="70">
        <f t="shared" si="3"/>
        <v>0</v>
      </c>
      <c r="N36" s="179"/>
    </row>
    <row r="37" spans="1:14" x14ac:dyDescent="0.25">
      <c r="A37" s="11">
        <v>30</v>
      </c>
      <c r="B37" s="19" t="s">
        <v>37</v>
      </c>
      <c r="C37" s="88" t="s">
        <v>38</v>
      </c>
      <c r="D37" s="102" t="s">
        <v>39</v>
      </c>
      <c r="E37" s="147">
        <v>45119</v>
      </c>
      <c r="F37" s="185">
        <f t="shared" si="0"/>
        <v>45485</v>
      </c>
      <c r="G37" s="258"/>
      <c r="H37" s="256"/>
      <c r="I37" s="48">
        <f t="shared" si="1"/>
        <v>2</v>
      </c>
      <c r="J37" s="60"/>
      <c r="K37" s="60">
        <f t="shared" si="2"/>
        <v>0</v>
      </c>
      <c r="L37" s="133"/>
      <c r="M37" s="70">
        <f t="shared" si="3"/>
        <v>0</v>
      </c>
      <c r="N37" s="154"/>
    </row>
    <row r="38" spans="1:14" x14ac:dyDescent="0.25">
      <c r="A38" s="11">
        <v>31</v>
      </c>
      <c r="B38" s="88" t="s">
        <v>1043</v>
      </c>
      <c r="C38" s="88" t="s">
        <v>1044</v>
      </c>
      <c r="D38" s="102" t="s">
        <v>1045</v>
      </c>
      <c r="E38" s="147">
        <v>45119</v>
      </c>
      <c r="F38" s="185">
        <f t="shared" si="0"/>
        <v>45485</v>
      </c>
      <c r="G38" s="258"/>
      <c r="H38" s="256"/>
      <c r="I38" s="48">
        <f t="shared" si="1"/>
        <v>2</v>
      </c>
      <c r="J38" s="60"/>
      <c r="K38" s="60">
        <f t="shared" si="2"/>
        <v>0</v>
      </c>
      <c r="L38" s="133"/>
      <c r="M38" s="70">
        <f t="shared" si="3"/>
        <v>0</v>
      </c>
      <c r="N38" s="154"/>
    </row>
    <row r="39" spans="1:14" x14ac:dyDescent="0.25">
      <c r="A39" s="11">
        <v>32</v>
      </c>
      <c r="B39" s="88" t="s">
        <v>40</v>
      </c>
      <c r="C39" s="88" t="s">
        <v>41</v>
      </c>
      <c r="D39" s="102">
        <v>2814905</v>
      </c>
      <c r="E39" s="147">
        <v>45119</v>
      </c>
      <c r="F39" s="185">
        <f t="shared" si="0"/>
        <v>45485</v>
      </c>
      <c r="G39" s="258"/>
      <c r="H39" s="256"/>
      <c r="I39" s="48">
        <f t="shared" si="1"/>
        <v>2</v>
      </c>
      <c r="J39" s="60"/>
      <c r="K39" s="60">
        <f t="shared" ref="K39" si="4">I39*J39</f>
        <v>0</v>
      </c>
      <c r="L39" s="133"/>
      <c r="M39" s="70">
        <f t="shared" ref="M39" si="5">K39+(K39*L39)</f>
        <v>0</v>
      </c>
      <c r="N39" s="154"/>
    </row>
    <row r="40" spans="1:14" ht="16.5" x14ac:dyDescent="0.25">
      <c r="A40" s="350" t="s">
        <v>66</v>
      </c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2"/>
    </row>
    <row r="41" spans="1:14" x14ac:dyDescent="0.25">
      <c r="A41" s="12">
        <v>33</v>
      </c>
      <c r="B41" s="8" t="s">
        <v>43</v>
      </c>
      <c r="C41" s="13" t="s">
        <v>54</v>
      </c>
      <c r="D41" s="8">
        <v>11037</v>
      </c>
      <c r="E41" s="185">
        <v>45107</v>
      </c>
      <c r="F41" s="185">
        <f t="shared" si="0"/>
        <v>45473</v>
      </c>
      <c r="G41" s="258"/>
      <c r="H41" s="258"/>
      <c r="I41" s="48">
        <f t="shared" si="1"/>
        <v>2</v>
      </c>
      <c r="J41" s="60"/>
      <c r="K41" s="60">
        <f t="shared" ref="K41:K42" si="6">I41*J41</f>
        <v>0</v>
      </c>
      <c r="L41" s="133"/>
      <c r="M41" s="70">
        <f t="shared" ref="M41:M42" si="7">K41+(K41*L41)</f>
        <v>0</v>
      </c>
      <c r="N41" s="179"/>
    </row>
    <row r="42" spans="1:14" x14ac:dyDescent="0.25">
      <c r="A42" s="12">
        <v>34</v>
      </c>
      <c r="B42" s="8" t="s">
        <v>43</v>
      </c>
      <c r="C42" s="13" t="s">
        <v>54</v>
      </c>
      <c r="D42" s="8">
        <v>12202</v>
      </c>
      <c r="E42" s="185">
        <v>45107</v>
      </c>
      <c r="F42" s="185">
        <f t="shared" si="0"/>
        <v>45473</v>
      </c>
      <c r="G42" s="258"/>
      <c r="H42" s="258"/>
      <c r="I42" s="48">
        <f t="shared" si="1"/>
        <v>2</v>
      </c>
      <c r="J42" s="60"/>
      <c r="K42" s="60">
        <f t="shared" si="6"/>
        <v>0</v>
      </c>
      <c r="L42" s="133"/>
      <c r="M42" s="70">
        <f t="shared" si="7"/>
        <v>0</v>
      </c>
      <c r="N42" s="179"/>
    </row>
    <row r="43" spans="1:14" x14ac:dyDescent="0.25">
      <c r="A43" s="12">
        <v>35</v>
      </c>
      <c r="B43" s="8" t="s">
        <v>43</v>
      </c>
      <c r="C43" s="13" t="s">
        <v>55</v>
      </c>
      <c r="D43" s="8" t="s">
        <v>56</v>
      </c>
      <c r="E43" s="185">
        <v>45230</v>
      </c>
      <c r="F43" s="185">
        <f t="shared" si="0"/>
        <v>45596</v>
      </c>
      <c r="G43" s="258"/>
      <c r="H43" s="258"/>
      <c r="I43" s="48">
        <f t="shared" si="1"/>
        <v>2</v>
      </c>
      <c r="J43" s="60"/>
      <c r="K43" s="60">
        <f t="shared" ref="K43:K106" si="8">I43*J43</f>
        <v>0</v>
      </c>
      <c r="L43" s="133"/>
      <c r="M43" s="70">
        <f t="shared" ref="M43:M106" si="9">K43+(K43*L43)</f>
        <v>0</v>
      </c>
      <c r="N43" s="179"/>
    </row>
    <row r="44" spans="1:14" x14ac:dyDescent="0.25">
      <c r="A44" s="12">
        <v>36</v>
      </c>
      <c r="B44" s="8" t="s">
        <v>43</v>
      </c>
      <c r="C44" s="13" t="s">
        <v>55</v>
      </c>
      <c r="D44" s="8" t="s">
        <v>57</v>
      </c>
      <c r="E44" s="185">
        <v>45230</v>
      </c>
      <c r="F44" s="185">
        <f t="shared" si="0"/>
        <v>45596</v>
      </c>
      <c r="G44" s="258"/>
      <c r="H44" s="258"/>
      <c r="I44" s="48">
        <f t="shared" si="1"/>
        <v>2</v>
      </c>
      <c r="J44" s="60"/>
      <c r="K44" s="60">
        <f t="shared" si="8"/>
        <v>0</v>
      </c>
      <c r="L44" s="133"/>
      <c r="M44" s="70">
        <f t="shared" si="9"/>
        <v>0</v>
      </c>
      <c r="N44" s="179"/>
    </row>
    <row r="45" spans="1:14" x14ac:dyDescent="0.25">
      <c r="A45" s="12">
        <v>37</v>
      </c>
      <c r="B45" s="8" t="s">
        <v>43</v>
      </c>
      <c r="C45" s="13" t="s">
        <v>55</v>
      </c>
      <c r="D45" s="8" t="s">
        <v>58</v>
      </c>
      <c r="E45" s="185">
        <v>45230</v>
      </c>
      <c r="F45" s="185">
        <f t="shared" si="0"/>
        <v>45596</v>
      </c>
      <c r="G45" s="258"/>
      <c r="H45" s="258"/>
      <c r="I45" s="48">
        <f t="shared" si="1"/>
        <v>2</v>
      </c>
      <c r="J45" s="60"/>
      <c r="K45" s="60">
        <f t="shared" si="8"/>
        <v>0</v>
      </c>
      <c r="L45" s="133"/>
      <c r="M45" s="70">
        <f t="shared" si="9"/>
        <v>0</v>
      </c>
      <c r="N45" s="179"/>
    </row>
    <row r="46" spans="1:14" x14ac:dyDescent="0.25">
      <c r="A46" s="12">
        <v>38</v>
      </c>
      <c r="B46" s="8" t="s">
        <v>75</v>
      </c>
      <c r="C46" s="13" t="s">
        <v>1034</v>
      </c>
      <c r="D46" s="8">
        <v>24485278</v>
      </c>
      <c r="E46" s="185">
        <v>45361</v>
      </c>
      <c r="F46" s="256"/>
      <c r="G46" s="258"/>
      <c r="H46" s="258"/>
      <c r="I46" s="48">
        <v>1</v>
      </c>
      <c r="J46" s="60"/>
      <c r="K46" s="60">
        <f t="shared" si="8"/>
        <v>0</v>
      </c>
      <c r="L46" s="133"/>
      <c r="M46" s="70">
        <f t="shared" si="9"/>
        <v>0</v>
      </c>
      <c r="N46" s="179"/>
    </row>
    <row r="47" spans="1:14" x14ac:dyDescent="0.25">
      <c r="A47" s="12">
        <v>39</v>
      </c>
      <c r="B47" s="8" t="s">
        <v>75</v>
      </c>
      <c r="C47" s="13" t="s">
        <v>1034</v>
      </c>
      <c r="D47" s="8">
        <v>24485296</v>
      </c>
      <c r="E47" s="185">
        <v>45361</v>
      </c>
      <c r="F47" s="256"/>
      <c r="G47" s="258"/>
      <c r="H47" s="258"/>
      <c r="I47" s="257">
        <v>1</v>
      </c>
      <c r="J47" s="60"/>
      <c r="K47" s="60">
        <f t="shared" si="8"/>
        <v>0</v>
      </c>
      <c r="L47" s="133"/>
      <c r="M47" s="70">
        <f t="shared" si="9"/>
        <v>0</v>
      </c>
      <c r="N47" s="179"/>
    </row>
    <row r="48" spans="1:14" x14ac:dyDescent="0.25">
      <c r="A48" s="12">
        <v>40</v>
      </c>
      <c r="B48" s="8" t="s">
        <v>75</v>
      </c>
      <c r="C48" s="13" t="s">
        <v>1034</v>
      </c>
      <c r="D48" s="8">
        <v>24391542</v>
      </c>
      <c r="E48" s="185">
        <v>45361</v>
      </c>
      <c r="F48" s="256"/>
      <c r="G48" s="258"/>
      <c r="H48" s="258"/>
      <c r="I48" s="257">
        <v>1</v>
      </c>
      <c r="J48" s="60"/>
      <c r="K48" s="60">
        <f t="shared" si="8"/>
        <v>0</v>
      </c>
      <c r="L48" s="133"/>
      <c r="M48" s="70">
        <f t="shared" si="9"/>
        <v>0</v>
      </c>
      <c r="N48" s="179"/>
    </row>
    <row r="49" spans="1:14" x14ac:dyDescent="0.25">
      <c r="A49" s="12">
        <v>41</v>
      </c>
      <c r="B49" s="8" t="s">
        <v>75</v>
      </c>
      <c r="C49" s="13" t="s">
        <v>1034</v>
      </c>
      <c r="D49" s="8">
        <v>24391541</v>
      </c>
      <c r="E49" s="185">
        <v>45361</v>
      </c>
      <c r="F49" s="256"/>
      <c r="G49" s="258"/>
      <c r="H49" s="258"/>
      <c r="I49" s="257">
        <v>1</v>
      </c>
      <c r="J49" s="60"/>
      <c r="K49" s="60">
        <f t="shared" si="8"/>
        <v>0</v>
      </c>
      <c r="L49" s="133"/>
      <c r="M49" s="70">
        <f t="shared" si="9"/>
        <v>0</v>
      </c>
      <c r="N49" s="179"/>
    </row>
    <row r="50" spans="1:14" x14ac:dyDescent="0.25">
      <c r="A50" s="12">
        <v>42</v>
      </c>
      <c r="B50" s="8" t="s">
        <v>75</v>
      </c>
      <c r="C50" s="13" t="s">
        <v>1034</v>
      </c>
      <c r="D50" s="8">
        <v>24485168</v>
      </c>
      <c r="E50" s="185">
        <v>45361</v>
      </c>
      <c r="F50" s="256"/>
      <c r="G50" s="258"/>
      <c r="H50" s="258"/>
      <c r="I50" s="257">
        <v>1</v>
      </c>
      <c r="J50" s="60"/>
      <c r="K50" s="60">
        <f t="shared" si="8"/>
        <v>0</v>
      </c>
      <c r="L50" s="133"/>
      <c r="M50" s="70">
        <f t="shared" si="9"/>
        <v>0</v>
      </c>
      <c r="N50" s="179"/>
    </row>
    <row r="51" spans="1:14" x14ac:dyDescent="0.25">
      <c r="A51" s="12">
        <v>43</v>
      </c>
      <c r="B51" s="8" t="s">
        <v>44</v>
      </c>
      <c r="C51" s="13" t="s">
        <v>59</v>
      </c>
      <c r="D51" s="8" t="s">
        <v>60</v>
      </c>
      <c r="E51" s="185">
        <v>45046</v>
      </c>
      <c r="F51" s="185">
        <f t="shared" si="0"/>
        <v>45412</v>
      </c>
      <c r="G51" s="258"/>
      <c r="H51" s="258"/>
      <c r="I51" s="48">
        <f t="shared" si="1"/>
        <v>2</v>
      </c>
      <c r="J51" s="60"/>
      <c r="K51" s="60">
        <f t="shared" si="8"/>
        <v>0</v>
      </c>
      <c r="L51" s="133"/>
      <c r="M51" s="70">
        <f t="shared" si="9"/>
        <v>0</v>
      </c>
      <c r="N51" s="179"/>
    </row>
    <row r="52" spans="1:14" x14ac:dyDescent="0.25">
      <c r="A52" s="12">
        <v>44</v>
      </c>
      <c r="B52" s="8" t="s">
        <v>45</v>
      </c>
      <c r="C52" s="13" t="s">
        <v>61</v>
      </c>
      <c r="D52" s="8">
        <v>98004</v>
      </c>
      <c r="E52" s="185">
        <v>45046</v>
      </c>
      <c r="F52" s="185">
        <f t="shared" si="0"/>
        <v>45412</v>
      </c>
      <c r="G52" s="258"/>
      <c r="H52" s="258"/>
      <c r="I52" s="48">
        <f t="shared" si="1"/>
        <v>2</v>
      </c>
      <c r="J52" s="60"/>
      <c r="K52" s="60">
        <f t="shared" si="8"/>
        <v>0</v>
      </c>
      <c r="L52" s="133"/>
      <c r="M52" s="70">
        <f t="shared" si="9"/>
        <v>0</v>
      </c>
      <c r="N52" s="179"/>
    </row>
    <row r="53" spans="1:14" x14ac:dyDescent="0.25">
      <c r="A53" s="12">
        <v>45</v>
      </c>
      <c r="B53" s="8" t="s">
        <v>46</v>
      </c>
      <c r="C53" s="13" t="s">
        <v>62</v>
      </c>
      <c r="D53" s="8">
        <v>6041518</v>
      </c>
      <c r="E53" s="185">
        <v>45107</v>
      </c>
      <c r="F53" s="185">
        <f t="shared" si="0"/>
        <v>45473</v>
      </c>
      <c r="G53" s="258"/>
      <c r="H53" s="258"/>
      <c r="I53" s="48">
        <f t="shared" si="1"/>
        <v>2</v>
      </c>
      <c r="J53" s="60"/>
      <c r="K53" s="60">
        <f t="shared" si="8"/>
        <v>0</v>
      </c>
      <c r="L53" s="133"/>
      <c r="M53" s="70">
        <f t="shared" si="9"/>
        <v>0</v>
      </c>
      <c r="N53" s="179"/>
    </row>
    <row r="54" spans="1:14" x14ac:dyDescent="0.25">
      <c r="A54" s="12">
        <v>46</v>
      </c>
      <c r="B54" s="8" t="s">
        <v>47</v>
      </c>
      <c r="C54" s="13" t="s">
        <v>63</v>
      </c>
      <c r="D54" s="8">
        <v>261317</v>
      </c>
      <c r="E54" s="185">
        <v>45199</v>
      </c>
      <c r="F54" s="185">
        <f t="shared" si="0"/>
        <v>45565</v>
      </c>
      <c r="G54" s="258"/>
      <c r="H54" s="258"/>
      <c r="I54" s="48">
        <f t="shared" si="1"/>
        <v>2</v>
      </c>
      <c r="J54" s="60"/>
      <c r="K54" s="60">
        <f t="shared" si="8"/>
        <v>0</v>
      </c>
      <c r="L54" s="133"/>
      <c r="M54" s="70">
        <f t="shared" si="9"/>
        <v>0</v>
      </c>
      <c r="N54" s="179"/>
    </row>
    <row r="55" spans="1:14" x14ac:dyDescent="0.25">
      <c r="A55" s="12">
        <v>47</v>
      </c>
      <c r="B55" s="8" t="s">
        <v>1046</v>
      </c>
      <c r="C55" s="13" t="s">
        <v>1047</v>
      </c>
      <c r="D55" s="8" t="s">
        <v>1048</v>
      </c>
      <c r="E55" s="185">
        <v>45199</v>
      </c>
      <c r="F55" s="185">
        <f t="shared" si="0"/>
        <v>45565</v>
      </c>
      <c r="G55" s="258"/>
      <c r="H55" s="258"/>
      <c r="I55" s="48">
        <f t="shared" si="1"/>
        <v>2</v>
      </c>
      <c r="J55" s="60"/>
      <c r="K55" s="60">
        <f t="shared" si="8"/>
        <v>0</v>
      </c>
      <c r="L55" s="133"/>
      <c r="M55" s="70">
        <f t="shared" si="9"/>
        <v>0</v>
      </c>
      <c r="N55" s="179"/>
    </row>
    <row r="56" spans="1:14" x14ac:dyDescent="0.25">
      <c r="A56" s="12">
        <v>48</v>
      </c>
      <c r="B56" s="8" t="s">
        <v>48</v>
      </c>
      <c r="C56" s="13" t="s">
        <v>64</v>
      </c>
      <c r="D56" s="8">
        <v>100007466</v>
      </c>
      <c r="E56" s="185">
        <v>45230</v>
      </c>
      <c r="F56" s="185">
        <f t="shared" si="0"/>
        <v>45596</v>
      </c>
      <c r="G56" s="258"/>
      <c r="H56" s="258"/>
      <c r="I56" s="48">
        <f t="shared" si="1"/>
        <v>2</v>
      </c>
      <c r="J56" s="60"/>
      <c r="K56" s="60">
        <f t="shared" si="8"/>
        <v>0</v>
      </c>
      <c r="L56" s="133"/>
      <c r="M56" s="70">
        <f t="shared" si="9"/>
        <v>0</v>
      </c>
      <c r="N56" s="179"/>
    </row>
    <row r="57" spans="1:14" x14ac:dyDescent="0.25">
      <c r="A57" s="12">
        <v>49</v>
      </c>
      <c r="B57" s="8" t="s">
        <v>1049</v>
      </c>
      <c r="C57" s="13" t="s">
        <v>1050</v>
      </c>
      <c r="D57" s="8" t="s">
        <v>1051</v>
      </c>
      <c r="E57" s="185">
        <v>45097</v>
      </c>
      <c r="F57" s="185">
        <f t="shared" si="0"/>
        <v>45463</v>
      </c>
      <c r="G57" s="258"/>
      <c r="H57" s="258"/>
      <c r="I57" s="48">
        <f t="shared" si="1"/>
        <v>2</v>
      </c>
      <c r="J57" s="60"/>
      <c r="K57" s="60">
        <f t="shared" si="8"/>
        <v>0</v>
      </c>
      <c r="L57" s="133"/>
      <c r="M57" s="70">
        <f t="shared" si="9"/>
        <v>0</v>
      </c>
      <c r="N57" s="179"/>
    </row>
    <row r="58" spans="1:14" x14ac:dyDescent="0.25">
      <c r="A58" s="12">
        <v>50</v>
      </c>
      <c r="B58" s="8" t="s">
        <v>1052</v>
      </c>
      <c r="C58" s="13" t="s">
        <v>1053</v>
      </c>
      <c r="D58" s="8" t="s">
        <v>1054</v>
      </c>
      <c r="E58" s="185">
        <v>45036</v>
      </c>
      <c r="F58" s="185">
        <f t="shared" si="0"/>
        <v>45402</v>
      </c>
      <c r="G58" s="258"/>
      <c r="H58" s="258"/>
      <c r="I58" s="48">
        <f t="shared" si="1"/>
        <v>2</v>
      </c>
      <c r="J58" s="60"/>
      <c r="K58" s="60">
        <f t="shared" si="8"/>
        <v>0</v>
      </c>
      <c r="L58" s="133"/>
      <c r="M58" s="70">
        <f t="shared" si="9"/>
        <v>0</v>
      </c>
      <c r="N58" s="179"/>
    </row>
    <row r="59" spans="1:14" x14ac:dyDescent="0.25">
      <c r="A59" s="12">
        <v>51</v>
      </c>
      <c r="B59" s="8" t="s">
        <v>1052</v>
      </c>
      <c r="C59" s="13" t="s">
        <v>1053</v>
      </c>
      <c r="D59" s="8" t="s">
        <v>1055</v>
      </c>
      <c r="E59" s="185">
        <v>45046</v>
      </c>
      <c r="F59" s="185">
        <f t="shared" si="0"/>
        <v>45412</v>
      </c>
      <c r="G59" s="258"/>
      <c r="H59" s="258"/>
      <c r="I59" s="48">
        <f t="shared" si="1"/>
        <v>2</v>
      </c>
      <c r="J59" s="60"/>
      <c r="K59" s="60">
        <f t="shared" si="8"/>
        <v>0</v>
      </c>
      <c r="L59" s="133"/>
      <c r="M59" s="70">
        <f t="shared" si="9"/>
        <v>0</v>
      </c>
      <c r="N59" s="179"/>
    </row>
    <row r="60" spans="1:14" x14ac:dyDescent="0.25">
      <c r="A60" s="12">
        <v>52</v>
      </c>
      <c r="B60" s="8" t="s">
        <v>76</v>
      </c>
      <c r="C60" s="13" t="s">
        <v>1056</v>
      </c>
      <c r="D60" s="8">
        <v>122</v>
      </c>
      <c r="E60" s="185">
        <v>45453</v>
      </c>
      <c r="F60" s="256"/>
      <c r="G60" s="258"/>
      <c r="H60" s="258"/>
      <c r="I60" s="257">
        <v>1</v>
      </c>
      <c r="J60" s="60"/>
      <c r="K60" s="60">
        <f t="shared" si="8"/>
        <v>0</v>
      </c>
      <c r="L60" s="133"/>
      <c r="M60" s="70">
        <f t="shared" si="9"/>
        <v>0</v>
      </c>
      <c r="N60" s="179"/>
    </row>
    <row r="61" spans="1:14" x14ac:dyDescent="0.25">
      <c r="A61" s="12">
        <v>53</v>
      </c>
      <c r="B61" s="8" t="s">
        <v>76</v>
      </c>
      <c r="C61" s="13" t="s">
        <v>1056</v>
      </c>
      <c r="D61" s="8">
        <v>108</v>
      </c>
      <c r="E61" s="185">
        <v>45453</v>
      </c>
      <c r="F61" s="256"/>
      <c r="G61" s="258"/>
      <c r="H61" s="258"/>
      <c r="I61" s="257">
        <v>1</v>
      </c>
      <c r="J61" s="60"/>
      <c r="K61" s="60">
        <f t="shared" si="8"/>
        <v>0</v>
      </c>
      <c r="L61" s="133"/>
      <c r="M61" s="70">
        <f t="shared" si="9"/>
        <v>0</v>
      </c>
      <c r="N61" s="179"/>
    </row>
    <row r="62" spans="1:14" x14ac:dyDescent="0.25">
      <c r="A62" s="12">
        <v>54</v>
      </c>
      <c r="B62" s="8" t="s">
        <v>76</v>
      </c>
      <c r="C62" s="13" t="s">
        <v>1056</v>
      </c>
      <c r="D62" s="8">
        <v>131</v>
      </c>
      <c r="E62" s="185">
        <v>45453</v>
      </c>
      <c r="F62" s="256"/>
      <c r="G62" s="258"/>
      <c r="H62" s="258"/>
      <c r="I62" s="257">
        <v>1</v>
      </c>
      <c r="J62" s="60"/>
      <c r="K62" s="60">
        <f t="shared" si="8"/>
        <v>0</v>
      </c>
      <c r="L62" s="133"/>
      <c r="M62" s="70">
        <f t="shared" si="9"/>
        <v>0</v>
      </c>
      <c r="N62" s="179"/>
    </row>
    <row r="63" spans="1:14" x14ac:dyDescent="0.25">
      <c r="A63" s="12">
        <v>55</v>
      </c>
      <c r="B63" s="8" t="s">
        <v>76</v>
      </c>
      <c r="C63" s="13" t="s">
        <v>1056</v>
      </c>
      <c r="D63" s="8">
        <v>115</v>
      </c>
      <c r="E63" s="185">
        <v>45453</v>
      </c>
      <c r="F63" s="256"/>
      <c r="G63" s="258"/>
      <c r="H63" s="258"/>
      <c r="I63" s="257">
        <v>1</v>
      </c>
      <c r="J63" s="60"/>
      <c r="K63" s="60">
        <f t="shared" si="8"/>
        <v>0</v>
      </c>
      <c r="L63" s="133"/>
      <c r="M63" s="70">
        <f t="shared" si="9"/>
        <v>0</v>
      </c>
      <c r="N63" s="179"/>
    </row>
    <row r="64" spans="1:14" x14ac:dyDescent="0.25">
      <c r="A64" s="12">
        <v>56</v>
      </c>
      <c r="B64" s="8" t="s">
        <v>49</v>
      </c>
      <c r="C64" s="13" t="s">
        <v>168</v>
      </c>
      <c r="D64" s="8">
        <v>150757</v>
      </c>
      <c r="E64" s="185">
        <v>45138</v>
      </c>
      <c r="F64" s="185">
        <f t="shared" si="0"/>
        <v>45504</v>
      </c>
      <c r="G64" s="258"/>
      <c r="H64" s="258"/>
      <c r="I64" s="48">
        <f t="shared" si="1"/>
        <v>2</v>
      </c>
      <c r="J64" s="60"/>
      <c r="K64" s="60">
        <f t="shared" si="8"/>
        <v>0</v>
      </c>
      <c r="L64" s="133"/>
      <c r="M64" s="70">
        <f t="shared" si="9"/>
        <v>0</v>
      </c>
      <c r="N64" s="179"/>
    </row>
    <row r="65" spans="1:14" x14ac:dyDescent="0.25">
      <c r="A65" s="12">
        <v>57</v>
      </c>
      <c r="B65" s="8" t="s">
        <v>50</v>
      </c>
      <c r="C65" s="13" t="s">
        <v>168</v>
      </c>
      <c r="D65" s="8">
        <v>15706</v>
      </c>
      <c r="E65" s="185">
        <v>45138</v>
      </c>
      <c r="F65" s="185">
        <f t="shared" si="0"/>
        <v>45504</v>
      </c>
      <c r="G65" s="258"/>
      <c r="H65" s="258"/>
      <c r="I65" s="48">
        <f t="shared" si="1"/>
        <v>2</v>
      </c>
      <c r="J65" s="60"/>
      <c r="K65" s="60">
        <f t="shared" si="8"/>
        <v>0</v>
      </c>
      <c r="L65" s="133"/>
      <c r="M65" s="70">
        <f t="shared" si="9"/>
        <v>0</v>
      </c>
      <c r="N65" s="179"/>
    </row>
    <row r="66" spans="1:14" x14ac:dyDescent="0.25">
      <c r="A66" s="12">
        <v>58</v>
      </c>
      <c r="B66" s="8" t="s">
        <v>51</v>
      </c>
      <c r="C66" s="13" t="s">
        <v>1057</v>
      </c>
      <c r="D66" s="8">
        <v>772473</v>
      </c>
      <c r="E66" s="185">
        <v>45138</v>
      </c>
      <c r="F66" s="185">
        <f t="shared" si="0"/>
        <v>45504</v>
      </c>
      <c r="G66" s="258"/>
      <c r="H66" s="258"/>
      <c r="I66" s="48">
        <f t="shared" si="1"/>
        <v>2</v>
      </c>
      <c r="J66" s="60"/>
      <c r="K66" s="60">
        <f t="shared" si="8"/>
        <v>0</v>
      </c>
      <c r="L66" s="133"/>
      <c r="M66" s="70">
        <f t="shared" si="9"/>
        <v>0</v>
      </c>
      <c r="N66" s="179"/>
    </row>
    <row r="67" spans="1:14" x14ac:dyDescent="0.25">
      <c r="A67" s="12">
        <v>59</v>
      </c>
      <c r="B67" s="8" t="s">
        <v>50</v>
      </c>
      <c r="C67" s="13" t="s">
        <v>168</v>
      </c>
      <c r="D67" s="8">
        <v>15794</v>
      </c>
      <c r="E67" s="185">
        <v>45138</v>
      </c>
      <c r="F67" s="185">
        <f t="shared" si="0"/>
        <v>45504</v>
      </c>
      <c r="G67" s="258"/>
      <c r="H67" s="258"/>
      <c r="I67" s="48">
        <f t="shared" si="1"/>
        <v>2</v>
      </c>
      <c r="J67" s="60"/>
      <c r="K67" s="60">
        <f t="shared" si="8"/>
        <v>0</v>
      </c>
      <c r="L67" s="133"/>
      <c r="M67" s="70">
        <f t="shared" si="9"/>
        <v>0</v>
      </c>
      <c r="N67" s="179"/>
    </row>
    <row r="68" spans="1:14" x14ac:dyDescent="0.25">
      <c r="A68" s="12">
        <v>60</v>
      </c>
      <c r="B68" s="8" t="s">
        <v>50</v>
      </c>
      <c r="C68" s="13" t="s">
        <v>168</v>
      </c>
      <c r="D68" s="8">
        <v>109724</v>
      </c>
      <c r="E68" s="185">
        <v>45138</v>
      </c>
      <c r="F68" s="185">
        <f t="shared" si="0"/>
        <v>45504</v>
      </c>
      <c r="G68" s="258"/>
      <c r="H68" s="258"/>
      <c r="I68" s="48">
        <f t="shared" si="1"/>
        <v>2</v>
      </c>
      <c r="J68" s="60"/>
      <c r="K68" s="60">
        <f t="shared" si="8"/>
        <v>0</v>
      </c>
      <c r="L68" s="133"/>
      <c r="M68" s="70">
        <f t="shared" si="9"/>
        <v>0</v>
      </c>
      <c r="N68" s="179"/>
    </row>
    <row r="69" spans="1:14" x14ac:dyDescent="0.25">
      <c r="A69" s="12">
        <v>61</v>
      </c>
      <c r="B69" s="8" t="s">
        <v>52</v>
      </c>
      <c r="C69" s="13" t="s">
        <v>1058</v>
      </c>
      <c r="D69" s="8">
        <v>72042</v>
      </c>
      <c r="E69" s="185">
        <v>45138</v>
      </c>
      <c r="F69" s="185">
        <f t="shared" si="0"/>
        <v>45504</v>
      </c>
      <c r="G69" s="258"/>
      <c r="H69" s="258"/>
      <c r="I69" s="48">
        <f t="shared" si="1"/>
        <v>2</v>
      </c>
      <c r="J69" s="60"/>
      <c r="K69" s="60">
        <f t="shared" si="8"/>
        <v>0</v>
      </c>
      <c r="L69" s="133"/>
      <c r="M69" s="70">
        <f t="shared" si="9"/>
        <v>0</v>
      </c>
      <c r="N69" s="179"/>
    </row>
    <row r="70" spans="1:14" x14ac:dyDescent="0.25">
      <c r="A70" s="12">
        <v>62</v>
      </c>
      <c r="B70" s="8" t="s">
        <v>53</v>
      </c>
      <c r="C70" s="13" t="s">
        <v>10</v>
      </c>
      <c r="D70" s="8" t="s">
        <v>65</v>
      </c>
      <c r="E70" s="185">
        <v>45230</v>
      </c>
      <c r="F70" s="185">
        <f t="shared" si="0"/>
        <v>45596</v>
      </c>
      <c r="G70" s="258"/>
      <c r="H70" s="258"/>
      <c r="I70" s="48">
        <f t="shared" si="1"/>
        <v>2</v>
      </c>
      <c r="J70" s="60"/>
      <c r="K70" s="60">
        <f t="shared" si="8"/>
        <v>0</v>
      </c>
      <c r="L70" s="133"/>
      <c r="M70" s="70">
        <f t="shared" si="9"/>
        <v>0</v>
      </c>
      <c r="N70" s="179"/>
    </row>
    <row r="71" spans="1:14" ht="16.5" x14ac:dyDescent="0.25">
      <c r="A71" s="350" t="s">
        <v>106</v>
      </c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2"/>
    </row>
    <row r="72" spans="1:14" x14ac:dyDescent="0.25">
      <c r="A72" s="12">
        <v>63</v>
      </c>
      <c r="B72" s="8" t="s">
        <v>67</v>
      </c>
      <c r="C72" s="13" t="s">
        <v>1059</v>
      </c>
      <c r="D72" s="8">
        <v>220082945</v>
      </c>
      <c r="E72" s="185">
        <v>45198</v>
      </c>
      <c r="F72" s="139">
        <f t="shared" si="0"/>
        <v>45564</v>
      </c>
      <c r="G72" s="258"/>
      <c r="H72" s="258"/>
      <c r="I72" s="48">
        <f t="shared" si="1"/>
        <v>2</v>
      </c>
      <c r="J72" s="60"/>
      <c r="K72" s="60">
        <f t="shared" si="8"/>
        <v>0</v>
      </c>
      <c r="L72" s="133"/>
      <c r="M72" s="70">
        <f t="shared" si="9"/>
        <v>0</v>
      </c>
      <c r="N72" s="179"/>
    </row>
    <row r="73" spans="1:14" x14ac:dyDescent="0.25">
      <c r="A73" s="12">
        <v>64</v>
      </c>
      <c r="B73" s="8" t="s">
        <v>68</v>
      </c>
      <c r="C73" s="13" t="s">
        <v>1060</v>
      </c>
      <c r="D73" s="8">
        <v>71904</v>
      </c>
      <c r="E73" s="185">
        <v>45085</v>
      </c>
      <c r="F73" s="185">
        <f t="shared" si="0"/>
        <v>45451</v>
      </c>
      <c r="G73" s="258"/>
      <c r="H73" s="258"/>
      <c r="I73" s="48">
        <f t="shared" si="1"/>
        <v>2</v>
      </c>
      <c r="J73" s="60"/>
      <c r="K73" s="60">
        <f t="shared" si="8"/>
        <v>0</v>
      </c>
      <c r="L73" s="133"/>
      <c r="M73" s="70">
        <f t="shared" si="9"/>
        <v>0</v>
      </c>
      <c r="N73" s="179"/>
    </row>
    <row r="74" spans="1:14" x14ac:dyDescent="0.25">
      <c r="A74" s="12">
        <v>65</v>
      </c>
      <c r="B74" s="8" t="s">
        <v>68</v>
      </c>
      <c r="C74" s="13" t="s">
        <v>1060</v>
      </c>
      <c r="D74" s="8">
        <v>71871</v>
      </c>
      <c r="E74" s="185">
        <v>45085</v>
      </c>
      <c r="F74" s="185">
        <f t="shared" ref="F74:F137" si="10">E74+366</f>
        <v>45451</v>
      </c>
      <c r="G74" s="258"/>
      <c r="H74" s="258"/>
      <c r="I74" s="48">
        <f t="shared" ref="I74:I137" si="11">COUNT(E74:H74)</f>
        <v>2</v>
      </c>
      <c r="J74" s="60"/>
      <c r="K74" s="60">
        <f t="shared" si="8"/>
        <v>0</v>
      </c>
      <c r="L74" s="133"/>
      <c r="M74" s="70">
        <f t="shared" si="9"/>
        <v>0</v>
      </c>
      <c r="N74" s="179"/>
    </row>
    <row r="75" spans="1:14" x14ac:dyDescent="0.25">
      <c r="A75" s="12">
        <v>66</v>
      </c>
      <c r="B75" s="8" t="s">
        <v>68</v>
      </c>
      <c r="C75" s="13" t="s">
        <v>1034</v>
      </c>
      <c r="D75" s="8">
        <v>24630089</v>
      </c>
      <c r="E75" s="185">
        <v>45261</v>
      </c>
      <c r="F75" s="185">
        <f t="shared" si="10"/>
        <v>45627</v>
      </c>
      <c r="G75" s="258"/>
      <c r="H75" s="258"/>
      <c r="I75" s="48">
        <f t="shared" si="11"/>
        <v>2</v>
      </c>
      <c r="J75" s="60"/>
      <c r="K75" s="60">
        <f t="shared" si="8"/>
        <v>0</v>
      </c>
      <c r="L75" s="133"/>
      <c r="M75" s="70">
        <f t="shared" si="9"/>
        <v>0</v>
      </c>
      <c r="N75" s="179"/>
    </row>
    <row r="76" spans="1:14" x14ac:dyDescent="0.25">
      <c r="A76" s="12">
        <v>67</v>
      </c>
      <c r="B76" s="8" t="s">
        <v>68</v>
      </c>
      <c r="C76" s="13" t="s">
        <v>1034</v>
      </c>
      <c r="D76" s="8">
        <v>24630090</v>
      </c>
      <c r="E76" s="300">
        <v>45261</v>
      </c>
      <c r="F76" s="185">
        <f t="shared" si="10"/>
        <v>45627</v>
      </c>
      <c r="G76" s="258"/>
      <c r="H76" s="258"/>
      <c r="I76" s="48">
        <f t="shared" si="11"/>
        <v>2</v>
      </c>
      <c r="J76" s="60"/>
      <c r="K76" s="60">
        <f t="shared" si="8"/>
        <v>0</v>
      </c>
      <c r="L76" s="133"/>
      <c r="M76" s="70">
        <f t="shared" si="9"/>
        <v>0</v>
      </c>
      <c r="N76" s="179"/>
    </row>
    <row r="77" spans="1:14" x14ac:dyDescent="0.25">
      <c r="A77" s="12">
        <v>68</v>
      </c>
      <c r="B77" s="8" t="s">
        <v>68</v>
      </c>
      <c r="C77" s="13" t="s">
        <v>1034</v>
      </c>
      <c r="D77" s="8">
        <v>24630085</v>
      </c>
      <c r="E77" s="300">
        <v>45261</v>
      </c>
      <c r="F77" s="185">
        <f t="shared" si="10"/>
        <v>45627</v>
      </c>
      <c r="G77" s="258"/>
      <c r="H77" s="258"/>
      <c r="I77" s="48">
        <f t="shared" si="11"/>
        <v>2</v>
      </c>
      <c r="J77" s="60"/>
      <c r="K77" s="60">
        <f t="shared" si="8"/>
        <v>0</v>
      </c>
      <c r="L77" s="133"/>
      <c r="M77" s="70">
        <f t="shared" si="9"/>
        <v>0</v>
      </c>
      <c r="N77" s="179"/>
    </row>
    <row r="78" spans="1:14" x14ac:dyDescent="0.25">
      <c r="A78" s="12">
        <v>69</v>
      </c>
      <c r="B78" s="8" t="s">
        <v>69</v>
      </c>
      <c r="C78" s="13" t="s">
        <v>339</v>
      </c>
      <c r="D78" s="8">
        <v>1217</v>
      </c>
      <c r="E78" s="185">
        <v>45168</v>
      </c>
      <c r="F78" s="185">
        <f t="shared" si="10"/>
        <v>45534</v>
      </c>
      <c r="G78" s="258"/>
      <c r="H78" s="258"/>
      <c r="I78" s="48">
        <f t="shared" si="11"/>
        <v>2</v>
      </c>
      <c r="J78" s="60"/>
      <c r="K78" s="60">
        <f t="shared" si="8"/>
        <v>0</v>
      </c>
      <c r="L78" s="133"/>
      <c r="M78" s="70">
        <f t="shared" si="9"/>
        <v>0</v>
      </c>
      <c r="N78" s="179"/>
    </row>
    <row r="79" spans="1:14" x14ac:dyDescent="0.25">
      <c r="A79" s="12">
        <v>70</v>
      </c>
      <c r="B79" s="8" t="s">
        <v>72</v>
      </c>
      <c r="C79" s="13" t="s">
        <v>87</v>
      </c>
      <c r="D79" s="8" t="s">
        <v>1061</v>
      </c>
      <c r="E79" s="185">
        <v>45169</v>
      </c>
      <c r="F79" s="185">
        <f t="shared" si="10"/>
        <v>45535</v>
      </c>
      <c r="G79" s="258"/>
      <c r="H79" s="258"/>
      <c r="I79" s="48">
        <f t="shared" si="11"/>
        <v>2</v>
      </c>
      <c r="J79" s="60"/>
      <c r="K79" s="60">
        <f t="shared" si="8"/>
        <v>0</v>
      </c>
      <c r="L79" s="133"/>
      <c r="M79" s="70">
        <f t="shared" si="9"/>
        <v>0</v>
      </c>
      <c r="N79" s="179"/>
    </row>
    <row r="80" spans="1:14" x14ac:dyDescent="0.25">
      <c r="A80" s="12">
        <v>71</v>
      </c>
      <c r="B80" s="8" t="s">
        <v>70</v>
      </c>
      <c r="C80" s="13" t="s">
        <v>1062</v>
      </c>
      <c r="D80" s="8" t="s">
        <v>85</v>
      </c>
      <c r="E80" s="185">
        <v>45291</v>
      </c>
      <c r="F80" s="185">
        <f t="shared" si="10"/>
        <v>45657</v>
      </c>
      <c r="G80" s="258"/>
      <c r="H80" s="258"/>
      <c r="I80" s="48">
        <f t="shared" si="11"/>
        <v>2</v>
      </c>
      <c r="J80" s="60"/>
      <c r="K80" s="60">
        <f t="shared" si="8"/>
        <v>0</v>
      </c>
      <c r="L80" s="133"/>
      <c r="M80" s="70">
        <f t="shared" si="9"/>
        <v>0</v>
      </c>
      <c r="N80" s="179"/>
    </row>
    <row r="81" spans="1:14" x14ac:dyDescent="0.25">
      <c r="A81" s="12">
        <v>72</v>
      </c>
      <c r="B81" s="8" t="s">
        <v>1063</v>
      </c>
      <c r="C81" s="13" t="s">
        <v>1064</v>
      </c>
      <c r="D81" s="8">
        <v>3419521150991</v>
      </c>
      <c r="E81" s="185">
        <v>45103</v>
      </c>
      <c r="F81" s="185">
        <f t="shared" si="10"/>
        <v>45469</v>
      </c>
      <c r="G81" s="258"/>
      <c r="H81" s="258"/>
      <c r="I81" s="48">
        <f t="shared" si="11"/>
        <v>2</v>
      </c>
      <c r="J81" s="60"/>
      <c r="K81" s="60">
        <f t="shared" si="8"/>
        <v>0</v>
      </c>
      <c r="L81" s="133"/>
      <c r="M81" s="70">
        <f t="shared" si="9"/>
        <v>0</v>
      </c>
      <c r="N81" s="179"/>
    </row>
    <row r="82" spans="1:14" x14ac:dyDescent="0.25">
      <c r="A82" s="12">
        <v>73</v>
      </c>
      <c r="B82" s="8" t="s">
        <v>1065</v>
      </c>
      <c r="C82" s="13" t="s">
        <v>331</v>
      </c>
      <c r="D82" s="8" t="s">
        <v>1066</v>
      </c>
      <c r="E82" s="185">
        <v>45283</v>
      </c>
      <c r="F82" s="185">
        <f t="shared" si="10"/>
        <v>45649</v>
      </c>
      <c r="G82" s="258"/>
      <c r="H82" s="258"/>
      <c r="I82" s="48">
        <f t="shared" si="11"/>
        <v>2</v>
      </c>
      <c r="J82" s="60"/>
      <c r="K82" s="60">
        <f t="shared" si="8"/>
        <v>0</v>
      </c>
      <c r="L82" s="133"/>
      <c r="M82" s="70">
        <f t="shared" si="9"/>
        <v>0</v>
      </c>
      <c r="N82" s="179"/>
    </row>
    <row r="83" spans="1:14" x14ac:dyDescent="0.25">
      <c r="A83" s="12">
        <v>74</v>
      </c>
      <c r="B83" s="8" t="s">
        <v>1067</v>
      </c>
      <c r="C83" s="13" t="s">
        <v>1068</v>
      </c>
      <c r="D83" s="8" t="s">
        <v>1069</v>
      </c>
      <c r="E83" s="185">
        <v>45147</v>
      </c>
      <c r="F83" s="185">
        <f t="shared" si="10"/>
        <v>45513</v>
      </c>
      <c r="G83" s="258"/>
      <c r="H83" s="258"/>
      <c r="I83" s="48">
        <f t="shared" si="11"/>
        <v>2</v>
      </c>
      <c r="J83" s="60"/>
      <c r="K83" s="60">
        <f t="shared" si="8"/>
        <v>0</v>
      </c>
      <c r="L83" s="133"/>
      <c r="M83" s="70">
        <f t="shared" si="9"/>
        <v>0</v>
      </c>
      <c r="N83" s="179"/>
    </row>
    <row r="84" spans="1:14" x14ac:dyDescent="0.25">
      <c r="A84" s="12">
        <v>75</v>
      </c>
      <c r="B84" s="8" t="s">
        <v>71</v>
      </c>
      <c r="C84" s="13" t="s">
        <v>1070</v>
      </c>
      <c r="D84" s="8">
        <v>936017458</v>
      </c>
      <c r="E84" s="185">
        <v>45016</v>
      </c>
      <c r="F84" s="185">
        <f t="shared" si="10"/>
        <v>45382</v>
      </c>
      <c r="G84" s="258"/>
      <c r="H84" s="258"/>
      <c r="I84" s="48">
        <f t="shared" si="11"/>
        <v>2</v>
      </c>
      <c r="J84" s="60"/>
      <c r="K84" s="60">
        <f t="shared" si="8"/>
        <v>0</v>
      </c>
      <c r="L84" s="133"/>
      <c r="M84" s="70">
        <f t="shared" si="9"/>
        <v>0</v>
      </c>
      <c r="N84" s="179"/>
    </row>
    <row r="85" spans="1:14" x14ac:dyDescent="0.25">
      <c r="A85" s="12">
        <v>76</v>
      </c>
      <c r="B85" s="8" t="s">
        <v>77</v>
      </c>
      <c r="C85" s="13" t="s">
        <v>1071</v>
      </c>
      <c r="D85" s="8" t="s">
        <v>1072</v>
      </c>
      <c r="E85" s="185">
        <v>45087</v>
      </c>
      <c r="F85" s="185">
        <f t="shared" si="10"/>
        <v>45453</v>
      </c>
      <c r="G85" s="258"/>
      <c r="H85" s="258"/>
      <c r="I85" s="48">
        <f t="shared" si="11"/>
        <v>2</v>
      </c>
      <c r="J85" s="60"/>
      <c r="K85" s="60">
        <f t="shared" si="8"/>
        <v>0</v>
      </c>
      <c r="L85" s="133"/>
      <c r="M85" s="70">
        <f t="shared" si="9"/>
        <v>0</v>
      </c>
      <c r="N85" s="179"/>
    </row>
    <row r="86" spans="1:14" x14ac:dyDescent="0.25">
      <c r="A86" s="12">
        <v>77</v>
      </c>
      <c r="B86" s="8" t="s">
        <v>77</v>
      </c>
      <c r="C86" s="13" t="s">
        <v>1071</v>
      </c>
      <c r="D86" s="8" t="s">
        <v>1073</v>
      </c>
      <c r="E86" s="185">
        <v>45087</v>
      </c>
      <c r="F86" s="185">
        <f t="shared" si="10"/>
        <v>45453</v>
      </c>
      <c r="G86" s="258"/>
      <c r="H86" s="258"/>
      <c r="I86" s="48">
        <f t="shared" si="11"/>
        <v>2</v>
      </c>
      <c r="J86" s="60"/>
      <c r="K86" s="60">
        <f t="shared" si="8"/>
        <v>0</v>
      </c>
      <c r="L86" s="133"/>
      <c r="M86" s="70">
        <f t="shared" si="9"/>
        <v>0</v>
      </c>
      <c r="N86" s="179"/>
    </row>
    <row r="87" spans="1:14" x14ac:dyDescent="0.25">
      <c r="A87" s="12">
        <v>78</v>
      </c>
      <c r="B87" s="8" t="s">
        <v>77</v>
      </c>
      <c r="C87" s="13" t="s">
        <v>1071</v>
      </c>
      <c r="D87" s="8" t="s">
        <v>1074</v>
      </c>
      <c r="E87" s="185">
        <v>45087</v>
      </c>
      <c r="F87" s="185">
        <f t="shared" si="10"/>
        <v>45453</v>
      </c>
      <c r="G87" s="258"/>
      <c r="H87" s="258"/>
      <c r="I87" s="48">
        <f t="shared" si="11"/>
        <v>2</v>
      </c>
      <c r="J87" s="60"/>
      <c r="K87" s="60">
        <f t="shared" si="8"/>
        <v>0</v>
      </c>
      <c r="L87" s="133"/>
      <c r="M87" s="70">
        <f t="shared" si="9"/>
        <v>0</v>
      </c>
      <c r="N87" s="179"/>
    </row>
    <row r="88" spans="1:14" x14ac:dyDescent="0.25">
      <c r="A88" s="12">
        <v>79</v>
      </c>
      <c r="B88" s="8" t="s">
        <v>77</v>
      </c>
      <c r="C88" s="13" t="s">
        <v>1071</v>
      </c>
      <c r="D88" s="8" t="s">
        <v>1075</v>
      </c>
      <c r="E88" s="185">
        <v>45087</v>
      </c>
      <c r="F88" s="185">
        <f t="shared" si="10"/>
        <v>45453</v>
      </c>
      <c r="G88" s="258"/>
      <c r="H88" s="258"/>
      <c r="I88" s="48">
        <f t="shared" si="11"/>
        <v>2</v>
      </c>
      <c r="J88" s="60"/>
      <c r="K88" s="60">
        <f t="shared" si="8"/>
        <v>0</v>
      </c>
      <c r="L88" s="133"/>
      <c r="M88" s="70">
        <f t="shared" si="9"/>
        <v>0</v>
      </c>
      <c r="N88" s="179"/>
    </row>
    <row r="89" spans="1:14" x14ac:dyDescent="0.25">
      <c r="A89" s="12">
        <v>80</v>
      </c>
      <c r="B89" s="8" t="s">
        <v>77</v>
      </c>
      <c r="C89" s="13" t="s">
        <v>1071</v>
      </c>
      <c r="D89" s="8" t="s">
        <v>1076</v>
      </c>
      <c r="E89" s="185">
        <v>45087</v>
      </c>
      <c r="F89" s="185">
        <f t="shared" si="10"/>
        <v>45453</v>
      </c>
      <c r="G89" s="258"/>
      <c r="H89" s="258"/>
      <c r="I89" s="48">
        <f t="shared" si="11"/>
        <v>2</v>
      </c>
      <c r="J89" s="60"/>
      <c r="K89" s="60">
        <f t="shared" si="8"/>
        <v>0</v>
      </c>
      <c r="L89" s="133"/>
      <c r="M89" s="70">
        <f t="shared" si="9"/>
        <v>0</v>
      </c>
      <c r="N89" s="179"/>
    </row>
    <row r="90" spans="1:14" x14ac:dyDescent="0.25">
      <c r="A90" s="12">
        <v>81</v>
      </c>
      <c r="B90" s="8" t="s">
        <v>77</v>
      </c>
      <c r="C90" s="13" t="s">
        <v>1077</v>
      </c>
      <c r="D90" s="8" t="s">
        <v>1078</v>
      </c>
      <c r="E90" s="185">
        <v>44931</v>
      </c>
      <c r="F90" s="185">
        <f t="shared" si="10"/>
        <v>45297</v>
      </c>
      <c r="G90" s="258"/>
      <c r="H90" s="258"/>
      <c r="I90" s="48">
        <f t="shared" si="11"/>
        <v>2</v>
      </c>
      <c r="J90" s="60"/>
      <c r="K90" s="60">
        <f t="shared" si="8"/>
        <v>0</v>
      </c>
      <c r="L90" s="133"/>
      <c r="M90" s="70">
        <f t="shared" si="9"/>
        <v>0</v>
      </c>
      <c r="N90" s="179"/>
    </row>
    <row r="91" spans="1:14" x14ac:dyDescent="0.25">
      <c r="A91" s="12">
        <v>82</v>
      </c>
      <c r="B91" s="8" t="s">
        <v>77</v>
      </c>
      <c r="C91" s="13" t="s">
        <v>1077</v>
      </c>
      <c r="D91" s="8" t="s">
        <v>1079</v>
      </c>
      <c r="E91" s="185">
        <v>44931</v>
      </c>
      <c r="F91" s="185">
        <f t="shared" si="10"/>
        <v>45297</v>
      </c>
      <c r="G91" s="258"/>
      <c r="H91" s="258"/>
      <c r="I91" s="48">
        <f t="shared" si="11"/>
        <v>2</v>
      </c>
      <c r="J91" s="60"/>
      <c r="K91" s="60">
        <f t="shared" si="8"/>
        <v>0</v>
      </c>
      <c r="L91" s="133"/>
      <c r="M91" s="70">
        <f t="shared" si="9"/>
        <v>0</v>
      </c>
      <c r="N91" s="179"/>
    </row>
    <row r="92" spans="1:14" x14ac:dyDescent="0.25">
      <c r="A92" s="12">
        <v>83</v>
      </c>
      <c r="B92" s="8" t="s">
        <v>77</v>
      </c>
      <c r="C92" s="13" t="s">
        <v>1080</v>
      </c>
      <c r="D92" s="8" t="s">
        <v>98</v>
      </c>
      <c r="E92" s="185">
        <v>44931</v>
      </c>
      <c r="F92" s="185">
        <f t="shared" si="10"/>
        <v>45297</v>
      </c>
      <c r="G92" s="258"/>
      <c r="H92" s="258"/>
      <c r="I92" s="48">
        <f t="shared" si="11"/>
        <v>2</v>
      </c>
      <c r="J92" s="60"/>
      <c r="K92" s="60">
        <f t="shared" si="8"/>
        <v>0</v>
      </c>
      <c r="L92" s="133"/>
      <c r="M92" s="70">
        <f t="shared" si="9"/>
        <v>0</v>
      </c>
      <c r="N92" s="179"/>
    </row>
    <row r="93" spans="1:14" x14ac:dyDescent="0.25">
      <c r="A93" s="12">
        <v>84</v>
      </c>
      <c r="B93" s="8" t="s">
        <v>77</v>
      </c>
      <c r="C93" s="13" t="s">
        <v>1080</v>
      </c>
      <c r="D93" s="8" t="s">
        <v>1081</v>
      </c>
      <c r="E93" s="185">
        <v>44931</v>
      </c>
      <c r="F93" s="185">
        <f t="shared" si="10"/>
        <v>45297</v>
      </c>
      <c r="G93" s="258"/>
      <c r="H93" s="258"/>
      <c r="I93" s="48">
        <f t="shared" si="11"/>
        <v>2</v>
      </c>
      <c r="J93" s="60"/>
      <c r="K93" s="60">
        <f t="shared" si="8"/>
        <v>0</v>
      </c>
      <c r="L93" s="133"/>
      <c r="M93" s="70">
        <f t="shared" si="9"/>
        <v>0</v>
      </c>
      <c r="N93" s="179"/>
    </row>
    <row r="94" spans="1:14" x14ac:dyDescent="0.25">
      <c r="A94" s="12">
        <v>85</v>
      </c>
      <c r="B94" s="8" t="s">
        <v>77</v>
      </c>
      <c r="C94" s="13" t="s">
        <v>1080</v>
      </c>
      <c r="D94" s="8" t="s">
        <v>99</v>
      </c>
      <c r="E94" s="185">
        <v>44931</v>
      </c>
      <c r="F94" s="185">
        <f t="shared" si="10"/>
        <v>45297</v>
      </c>
      <c r="G94" s="258"/>
      <c r="H94" s="258"/>
      <c r="I94" s="48">
        <f t="shared" si="11"/>
        <v>2</v>
      </c>
      <c r="J94" s="60"/>
      <c r="K94" s="60">
        <f t="shared" si="8"/>
        <v>0</v>
      </c>
      <c r="L94" s="133"/>
      <c r="M94" s="70">
        <f t="shared" si="9"/>
        <v>0</v>
      </c>
      <c r="N94" s="179"/>
    </row>
    <row r="95" spans="1:14" x14ac:dyDescent="0.25">
      <c r="A95" s="12">
        <v>86</v>
      </c>
      <c r="B95" s="8" t="s">
        <v>77</v>
      </c>
      <c r="C95" s="13" t="s">
        <v>1080</v>
      </c>
      <c r="D95" s="8" t="s">
        <v>1082</v>
      </c>
      <c r="E95" s="185">
        <v>44931</v>
      </c>
      <c r="F95" s="185">
        <f t="shared" si="10"/>
        <v>45297</v>
      </c>
      <c r="G95" s="258"/>
      <c r="H95" s="258"/>
      <c r="I95" s="48">
        <f t="shared" si="11"/>
        <v>2</v>
      </c>
      <c r="J95" s="60"/>
      <c r="K95" s="60">
        <f t="shared" si="8"/>
        <v>0</v>
      </c>
      <c r="L95" s="133"/>
      <c r="M95" s="70">
        <f t="shared" si="9"/>
        <v>0</v>
      </c>
      <c r="N95" s="179"/>
    </row>
    <row r="96" spans="1:14" x14ac:dyDescent="0.25">
      <c r="A96" s="12">
        <v>87</v>
      </c>
      <c r="B96" s="8" t="s">
        <v>1083</v>
      </c>
      <c r="C96" s="13" t="s">
        <v>105</v>
      </c>
      <c r="D96" s="8">
        <v>5513281238</v>
      </c>
      <c r="E96" s="185">
        <v>44931</v>
      </c>
      <c r="F96" s="185">
        <f t="shared" si="10"/>
        <v>45297</v>
      </c>
      <c r="G96" s="258"/>
      <c r="H96" s="258"/>
      <c r="I96" s="48">
        <f t="shared" si="11"/>
        <v>2</v>
      </c>
      <c r="J96" s="60"/>
      <c r="K96" s="60">
        <f t="shared" si="8"/>
        <v>0</v>
      </c>
      <c r="L96" s="133"/>
      <c r="M96" s="70">
        <f t="shared" si="9"/>
        <v>0</v>
      </c>
      <c r="N96" s="179"/>
    </row>
    <row r="97" spans="1:14" x14ac:dyDescent="0.25">
      <c r="A97" s="12">
        <v>88</v>
      </c>
      <c r="B97" s="8" t="s">
        <v>16</v>
      </c>
      <c r="C97" s="13" t="s">
        <v>97</v>
      </c>
      <c r="D97" s="8">
        <v>10140663</v>
      </c>
      <c r="E97" s="185">
        <v>44956</v>
      </c>
      <c r="F97" s="185">
        <f t="shared" si="10"/>
        <v>45322</v>
      </c>
      <c r="G97" s="258"/>
      <c r="H97" s="258"/>
      <c r="I97" s="48">
        <f t="shared" si="11"/>
        <v>2</v>
      </c>
      <c r="J97" s="60"/>
      <c r="K97" s="60">
        <f t="shared" si="8"/>
        <v>0</v>
      </c>
      <c r="L97" s="133"/>
      <c r="M97" s="70">
        <f t="shared" si="9"/>
        <v>0</v>
      </c>
      <c r="N97" s="179"/>
    </row>
    <row r="98" spans="1:14" x14ac:dyDescent="0.25">
      <c r="A98" s="12">
        <v>89</v>
      </c>
      <c r="B98" s="8" t="s">
        <v>1084</v>
      </c>
      <c r="C98" s="13" t="s">
        <v>1084</v>
      </c>
      <c r="D98" s="8" t="s">
        <v>1085</v>
      </c>
      <c r="E98" s="185">
        <v>45046</v>
      </c>
      <c r="F98" s="185">
        <f t="shared" si="10"/>
        <v>45412</v>
      </c>
      <c r="G98" s="258"/>
      <c r="H98" s="258"/>
      <c r="I98" s="48">
        <f t="shared" si="11"/>
        <v>2</v>
      </c>
      <c r="J98" s="60"/>
      <c r="K98" s="60">
        <f t="shared" si="8"/>
        <v>0</v>
      </c>
      <c r="L98" s="133"/>
      <c r="M98" s="70">
        <f t="shared" si="9"/>
        <v>0</v>
      </c>
      <c r="N98" s="179"/>
    </row>
    <row r="99" spans="1:14" x14ac:dyDescent="0.25">
      <c r="A99" s="12">
        <v>90</v>
      </c>
      <c r="B99" s="8" t="s">
        <v>1086</v>
      </c>
      <c r="C99" s="13" t="s">
        <v>1087</v>
      </c>
      <c r="D99" s="8" t="s">
        <v>1088</v>
      </c>
      <c r="E99" s="185">
        <v>45094</v>
      </c>
      <c r="F99" s="185">
        <f t="shared" si="10"/>
        <v>45460</v>
      </c>
      <c r="G99" s="258"/>
      <c r="H99" s="258"/>
      <c r="I99" s="48">
        <f t="shared" si="11"/>
        <v>2</v>
      </c>
      <c r="J99" s="60"/>
      <c r="K99" s="60">
        <f t="shared" si="8"/>
        <v>0</v>
      </c>
      <c r="L99" s="133"/>
      <c r="M99" s="70">
        <f t="shared" si="9"/>
        <v>0</v>
      </c>
      <c r="N99" s="179"/>
    </row>
    <row r="100" spans="1:14" ht="26.25" x14ac:dyDescent="0.25">
      <c r="A100" s="12">
        <v>91</v>
      </c>
      <c r="B100" s="8" t="s">
        <v>73</v>
      </c>
      <c r="C100" s="13" t="s">
        <v>88</v>
      </c>
      <c r="D100" s="8" t="s">
        <v>89</v>
      </c>
      <c r="E100" s="185">
        <v>44957</v>
      </c>
      <c r="F100" s="185">
        <f t="shared" si="10"/>
        <v>45323</v>
      </c>
      <c r="G100" s="258"/>
      <c r="H100" s="258"/>
      <c r="I100" s="48">
        <f t="shared" si="11"/>
        <v>2</v>
      </c>
      <c r="J100" s="60"/>
      <c r="K100" s="60">
        <f t="shared" si="8"/>
        <v>0</v>
      </c>
      <c r="L100" s="133"/>
      <c r="M100" s="70">
        <f t="shared" si="9"/>
        <v>0</v>
      </c>
      <c r="N100" s="179"/>
    </row>
    <row r="101" spans="1:14" x14ac:dyDescent="0.25">
      <c r="A101" s="12">
        <v>92</v>
      </c>
      <c r="B101" s="8" t="s">
        <v>73</v>
      </c>
      <c r="C101" s="13" t="s">
        <v>1089</v>
      </c>
      <c r="D101" s="8" t="s">
        <v>1090</v>
      </c>
      <c r="E101" s="185">
        <v>45220</v>
      </c>
      <c r="F101" s="185">
        <f t="shared" si="10"/>
        <v>45586</v>
      </c>
      <c r="G101" s="258"/>
      <c r="H101" s="258"/>
      <c r="I101" s="48">
        <f t="shared" si="11"/>
        <v>2</v>
      </c>
      <c r="J101" s="60"/>
      <c r="K101" s="60">
        <f t="shared" si="8"/>
        <v>0</v>
      </c>
      <c r="L101" s="133"/>
      <c r="M101" s="70">
        <f t="shared" si="9"/>
        <v>0</v>
      </c>
      <c r="N101" s="179"/>
    </row>
    <row r="102" spans="1:14" x14ac:dyDescent="0.25">
      <c r="A102" s="12">
        <v>93</v>
      </c>
      <c r="B102" s="8" t="s">
        <v>171</v>
      </c>
      <c r="C102" s="13" t="s">
        <v>1091</v>
      </c>
      <c r="D102" s="8" t="s">
        <v>1092</v>
      </c>
      <c r="E102" s="185">
        <v>45198</v>
      </c>
      <c r="F102" s="185">
        <f t="shared" si="10"/>
        <v>45564</v>
      </c>
      <c r="G102" s="258"/>
      <c r="H102" s="258"/>
      <c r="I102" s="48">
        <f t="shared" si="11"/>
        <v>2</v>
      </c>
      <c r="J102" s="60"/>
      <c r="K102" s="60">
        <f t="shared" si="8"/>
        <v>0</v>
      </c>
      <c r="L102" s="133"/>
      <c r="M102" s="70">
        <f t="shared" si="9"/>
        <v>0</v>
      </c>
      <c r="N102" s="179"/>
    </row>
    <row r="103" spans="1:14" x14ac:dyDescent="0.25">
      <c r="A103" s="12">
        <v>94</v>
      </c>
      <c r="B103" s="8" t="s">
        <v>75</v>
      </c>
      <c r="C103" s="13" t="s">
        <v>90</v>
      </c>
      <c r="D103" s="8" t="s">
        <v>91</v>
      </c>
      <c r="E103" s="185">
        <v>45274</v>
      </c>
      <c r="F103" s="185">
        <f t="shared" si="10"/>
        <v>45640</v>
      </c>
      <c r="G103" s="258"/>
      <c r="H103" s="258"/>
      <c r="I103" s="48">
        <f t="shared" si="11"/>
        <v>2</v>
      </c>
      <c r="J103" s="60"/>
      <c r="K103" s="60">
        <f t="shared" si="8"/>
        <v>0</v>
      </c>
      <c r="L103" s="133"/>
      <c r="M103" s="70">
        <f t="shared" si="9"/>
        <v>0</v>
      </c>
      <c r="N103" s="179"/>
    </row>
    <row r="104" spans="1:14" x14ac:dyDescent="0.25">
      <c r="A104" s="12">
        <v>95</v>
      </c>
      <c r="B104" s="8" t="s">
        <v>75</v>
      </c>
      <c r="C104" s="13" t="s">
        <v>90</v>
      </c>
      <c r="D104" s="8" t="s">
        <v>92</v>
      </c>
      <c r="E104" s="300">
        <v>45274</v>
      </c>
      <c r="F104" s="185">
        <f t="shared" si="10"/>
        <v>45640</v>
      </c>
      <c r="G104" s="258"/>
      <c r="H104" s="258"/>
      <c r="I104" s="48">
        <f t="shared" si="11"/>
        <v>2</v>
      </c>
      <c r="J104" s="60"/>
      <c r="K104" s="60">
        <f t="shared" si="8"/>
        <v>0</v>
      </c>
      <c r="L104" s="133"/>
      <c r="M104" s="70">
        <f t="shared" si="9"/>
        <v>0</v>
      </c>
      <c r="N104" s="179"/>
    </row>
    <row r="105" spans="1:14" x14ac:dyDescent="0.25">
      <c r="A105" s="12">
        <v>96</v>
      </c>
      <c r="B105" s="8" t="s">
        <v>75</v>
      </c>
      <c r="C105" s="13" t="s">
        <v>90</v>
      </c>
      <c r="D105" s="8" t="s">
        <v>93</v>
      </c>
      <c r="E105" s="300">
        <v>45274</v>
      </c>
      <c r="F105" s="185">
        <f t="shared" si="10"/>
        <v>45640</v>
      </c>
      <c r="G105" s="258"/>
      <c r="H105" s="258"/>
      <c r="I105" s="48">
        <f t="shared" si="11"/>
        <v>2</v>
      </c>
      <c r="J105" s="60"/>
      <c r="K105" s="60">
        <f t="shared" si="8"/>
        <v>0</v>
      </c>
      <c r="L105" s="133"/>
      <c r="M105" s="70">
        <f t="shared" si="9"/>
        <v>0</v>
      </c>
      <c r="N105" s="179"/>
    </row>
    <row r="106" spans="1:14" x14ac:dyDescent="0.25">
      <c r="A106" s="12">
        <v>97</v>
      </c>
      <c r="B106" s="8" t="s">
        <v>75</v>
      </c>
      <c r="C106" s="13" t="s">
        <v>90</v>
      </c>
      <c r="D106" s="8" t="s">
        <v>94</v>
      </c>
      <c r="E106" s="300">
        <v>45274</v>
      </c>
      <c r="F106" s="185">
        <f t="shared" si="10"/>
        <v>45640</v>
      </c>
      <c r="G106" s="258"/>
      <c r="H106" s="258"/>
      <c r="I106" s="48">
        <f t="shared" si="11"/>
        <v>2</v>
      </c>
      <c r="J106" s="60"/>
      <c r="K106" s="60">
        <f t="shared" si="8"/>
        <v>0</v>
      </c>
      <c r="L106" s="133"/>
      <c r="M106" s="70">
        <f t="shared" si="9"/>
        <v>0</v>
      </c>
      <c r="N106" s="179"/>
    </row>
    <row r="107" spans="1:14" x14ac:dyDescent="0.25">
      <c r="A107" s="12">
        <v>98</v>
      </c>
      <c r="B107" s="8" t="s">
        <v>75</v>
      </c>
      <c r="C107" s="13" t="s">
        <v>90</v>
      </c>
      <c r="D107" s="8" t="s">
        <v>95</v>
      </c>
      <c r="E107" s="300">
        <v>45274</v>
      </c>
      <c r="F107" s="185">
        <f t="shared" si="10"/>
        <v>45640</v>
      </c>
      <c r="G107" s="258"/>
      <c r="H107" s="258"/>
      <c r="I107" s="48">
        <f t="shared" si="11"/>
        <v>2</v>
      </c>
      <c r="J107" s="60"/>
      <c r="K107" s="60">
        <f t="shared" ref="K107:K170" si="12">I107*J107</f>
        <v>0</v>
      </c>
      <c r="L107" s="133"/>
      <c r="M107" s="70">
        <f t="shared" ref="M107:M170" si="13">K107+(K107*L107)</f>
        <v>0</v>
      </c>
      <c r="N107" s="179"/>
    </row>
    <row r="108" spans="1:14" x14ac:dyDescent="0.25">
      <c r="A108" s="12">
        <v>99</v>
      </c>
      <c r="B108" s="8" t="s">
        <v>75</v>
      </c>
      <c r="C108" s="13" t="s">
        <v>90</v>
      </c>
      <c r="D108" s="8" t="s">
        <v>96</v>
      </c>
      <c r="E108" s="300">
        <v>45274</v>
      </c>
      <c r="F108" s="185">
        <f t="shared" si="10"/>
        <v>45640</v>
      </c>
      <c r="G108" s="258"/>
      <c r="H108" s="258"/>
      <c r="I108" s="48">
        <f t="shared" si="11"/>
        <v>2</v>
      </c>
      <c r="J108" s="60"/>
      <c r="K108" s="60">
        <f t="shared" si="12"/>
        <v>0</v>
      </c>
      <c r="L108" s="133"/>
      <c r="M108" s="70">
        <f t="shared" si="13"/>
        <v>0</v>
      </c>
      <c r="N108" s="179"/>
    </row>
    <row r="109" spans="1:14" x14ac:dyDescent="0.25">
      <c r="A109" s="12">
        <v>100</v>
      </c>
      <c r="B109" s="8" t="s">
        <v>1093</v>
      </c>
      <c r="C109" s="13" t="s">
        <v>1094</v>
      </c>
      <c r="D109" s="8">
        <v>82400531</v>
      </c>
      <c r="E109" s="185">
        <v>44985</v>
      </c>
      <c r="F109" s="185">
        <f t="shared" si="10"/>
        <v>45351</v>
      </c>
      <c r="G109" s="258"/>
      <c r="H109" s="258"/>
      <c r="I109" s="48">
        <f t="shared" si="11"/>
        <v>2</v>
      </c>
      <c r="J109" s="60"/>
      <c r="K109" s="60">
        <f t="shared" si="12"/>
        <v>0</v>
      </c>
      <c r="L109" s="133"/>
      <c r="M109" s="70">
        <f t="shared" si="13"/>
        <v>0</v>
      </c>
      <c r="N109" s="179"/>
    </row>
    <row r="110" spans="1:14" x14ac:dyDescent="0.25">
      <c r="A110" s="12">
        <v>101</v>
      </c>
      <c r="B110" s="8" t="s">
        <v>1093</v>
      </c>
      <c r="C110" s="13" t="s">
        <v>1094</v>
      </c>
      <c r="D110" s="8">
        <v>82400563</v>
      </c>
      <c r="E110" s="185">
        <v>44985</v>
      </c>
      <c r="F110" s="185">
        <f t="shared" si="10"/>
        <v>45351</v>
      </c>
      <c r="G110" s="258"/>
      <c r="H110" s="258"/>
      <c r="I110" s="48">
        <f t="shared" si="11"/>
        <v>2</v>
      </c>
      <c r="J110" s="60"/>
      <c r="K110" s="60">
        <f t="shared" si="12"/>
        <v>0</v>
      </c>
      <c r="L110" s="133"/>
      <c r="M110" s="70">
        <f t="shared" si="13"/>
        <v>0</v>
      </c>
      <c r="N110" s="179"/>
    </row>
    <row r="111" spans="1:14" x14ac:dyDescent="0.25">
      <c r="A111" s="12">
        <v>102</v>
      </c>
      <c r="B111" s="8" t="s">
        <v>79</v>
      </c>
      <c r="C111" s="13" t="s">
        <v>102</v>
      </c>
      <c r="D111" s="8" t="s">
        <v>103</v>
      </c>
      <c r="E111" s="185">
        <v>44985</v>
      </c>
      <c r="F111" s="185">
        <f t="shared" si="10"/>
        <v>45351</v>
      </c>
      <c r="G111" s="258"/>
      <c r="H111" s="258"/>
      <c r="I111" s="48">
        <f t="shared" si="11"/>
        <v>2</v>
      </c>
      <c r="J111" s="60"/>
      <c r="K111" s="60">
        <f t="shared" si="12"/>
        <v>0</v>
      </c>
      <c r="L111" s="133"/>
      <c r="M111" s="70">
        <f t="shared" si="13"/>
        <v>0</v>
      </c>
      <c r="N111" s="179"/>
    </row>
    <row r="112" spans="1:14" x14ac:dyDescent="0.25">
      <c r="A112" s="12">
        <v>103</v>
      </c>
      <c r="B112" s="8" t="s">
        <v>1095</v>
      </c>
      <c r="C112" s="13" t="s">
        <v>1096</v>
      </c>
      <c r="D112" s="8" t="s">
        <v>1097</v>
      </c>
      <c r="E112" s="185">
        <v>45085</v>
      </c>
      <c r="F112" s="185">
        <f t="shared" si="10"/>
        <v>45451</v>
      </c>
      <c r="G112" s="258"/>
      <c r="H112" s="258"/>
      <c r="I112" s="48">
        <f t="shared" si="11"/>
        <v>2</v>
      </c>
      <c r="J112" s="60"/>
      <c r="K112" s="60">
        <f t="shared" si="12"/>
        <v>0</v>
      </c>
      <c r="L112" s="133"/>
      <c r="M112" s="70">
        <f t="shared" si="13"/>
        <v>0</v>
      </c>
      <c r="N112" s="179"/>
    </row>
    <row r="113" spans="1:14" x14ac:dyDescent="0.25">
      <c r="A113" s="12">
        <v>104</v>
      </c>
      <c r="B113" s="8" t="s">
        <v>1098</v>
      </c>
      <c r="C113" s="13" t="s">
        <v>1099</v>
      </c>
      <c r="D113" s="8" t="s">
        <v>1100</v>
      </c>
      <c r="E113" s="185">
        <v>45085</v>
      </c>
      <c r="F113" s="185">
        <f t="shared" si="10"/>
        <v>45451</v>
      </c>
      <c r="G113" s="258"/>
      <c r="H113" s="258"/>
      <c r="I113" s="48">
        <f t="shared" si="11"/>
        <v>2</v>
      </c>
      <c r="J113" s="60"/>
      <c r="K113" s="60">
        <f t="shared" si="12"/>
        <v>0</v>
      </c>
      <c r="L113" s="133"/>
      <c r="M113" s="70">
        <f t="shared" si="13"/>
        <v>0</v>
      </c>
      <c r="N113" s="179"/>
    </row>
    <row r="114" spans="1:14" x14ac:dyDescent="0.25">
      <c r="A114" s="12">
        <v>105</v>
      </c>
      <c r="B114" s="8" t="s">
        <v>1101</v>
      </c>
      <c r="C114" s="13" t="s">
        <v>1102</v>
      </c>
      <c r="D114" s="8" t="s">
        <v>1103</v>
      </c>
      <c r="E114" s="185">
        <v>44954</v>
      </c>
      <c r="F114" s="185">
        <f t="shared" si="10"/>
        <v>45320</v>
      </c>
      <c r="G114" s="258"/>
      <c r="H114" s="258"/>
      <c r="I114" s="48">
        <f t="shared" si="11"/>
        <v>2</v>
      </c>
      <c r="J114" s="60"/>
      <c r="K114" s="60">
        <f t="shared" si="12"/>
        <v>0</v>
      </c>
      <c r="L114" s="133"/>
      <c r="M114" s="70">
        <f t="shared" si="13"/>
        <v>0</v>
      </c>
      <c r="N114" s="179"/>
    </row>
    <row r="115" spans="1:14" ht="26.25" x14ac:dyDescent="0.25">
      <c r="A115" s="12">
        <v>106</v>
      </c>
      <c r="B115" s="8" t="s">
        <v>78</v>
      </c>
      <c r="C115" s="13" t="s">
        <v>100</v>
      </c>
      <c r="D115" s="8" t="s">
        <v>101</v>
      </c>
      <c r="E115" s="185">
        <v>45016</v>
      </c>
      <c r="F115" s="185">
        <f t="shared" si="10"/>
        <v>45382</v>
      </c>
      <c r="G115" s="258"/>
      <c r="H115" s="258"/>
      <c r="I115" s="48">
        <f t="shared" si="11"/>
        <v>2</v>
      </c>
      <c r="J115" s="60"/>
      <c r="K115" s="60">
        <f t="shared" si="12"/>
        <v>0</v>
      </c>
      <c r="L115" s="133"/>
      <c r="M115" s="70">
        <f t="shared" si="13"/>
        <v>0</v>
      </c>
      <c r="N115" s="179"/>
    </row>
    <row r="116" spans="1:14" x14ac:dyDescent="0.25">
      <c r="A116" s="12">
        <v>107</v>
      </c>
      <c r="B116" s="8" t="s">
        <v>80</v>
      </c>
      <c r="C116" s="13" t="s">
        <v>1104</v>
      </c>
      <c r="D116" s="8" t="s">
        <v>1105</v>
      </c>
      <c r="E116" s="185">
        <v>45016</v>
      </c>
      <c r="F116" s="185">
        <f t="shared" si="10"/>
        <v>45382</v>
      </c>
      <c r="G116" s="258"/>
      <c r="H116" s="258"/>
      <c r="I116" s="48">
        <f t="shared" si="11"/>
        <v>2</v>
      </c>
      <c r="J116" s="60"/>
      <c r="K116" s="60">
        <f t="shared" si="12"/>
        <v>0</v>
      </c>
      <c r="L116" s="133"/>
      <c r="M116" s="70">
        <f t="shared" si="13"/>
        <v>0</v>
      </c>
      <c r="N116" s="179"/>
    </row>
    <row r="117" spans="1:14" x14ac:dyDescent="0.25">
      <c r="A117" s="12">
        <v>108</v>
      </c>
      <c r="B117" s="8" t="s">
        <v>81</v>
      </c>
      <c r="C117" s="13" t="s">
        <v>81</v>
      </c>
      <c r="D117" s="8" t="s">
        <v>104</v>
      </c>
      <c r="E117" s="185">
        <v>45169</v>
      </c>
      <c r="F117" s="185">
        <f t="shared" si="10"/>
        <v>45535</v>
      </c>
      <c r="G117" s="258"/>
      <c r="H117" s="258"/>
      <c r="I117" s="48">
        <f t="shared" si="11"/>
        <v>2</v>
      </c>
      <c r="J117" s="60"/>
      <c r="K117" s="60">
        <f t="shared" si="12"/>
        <v>0</v>
      </c>
      <c r="L117" s="133"/>
      <c r="M117" s="70">
        <f t="shared" si="13"/>
        <v>0</v>
      </c>
      <c r="N117" s="179"/>
    </row>
    <row r="118" spans="1:14" x14ac:dyDescent="0.25">
      <c r="A118" s="12">
        <v>109</v>
      </c>
      <c r="B118" s="8" t="s">
        <v>83</v>
      </c>
      <c r="C118" s="13" t="s">
        <v>83</v>
      </c>
      <c r="D118" s="8">
        <v>214</v>
      </c>
      <c r="E118" s="185">
        <v>44926</v>
      </c>
      <c r="F118" s="185">
        <f t="shared" si="10"/>
        <v>45292</v>
      </c>
      <c r="G118" s="258"/>
      <c r="H118" s="258"/>
      <c r="I118" s="48">
        <f t="shared" si="11"/>
        <v>2</v>
      </c>
      <c r="J118" s="60"/>
      <c r="K118" s="60">
        <f t="shared" si="12"/>
        <v>0</v>
      </c>
      <c r="L118" s="133"/>
      <c r="M118" s="70">
        <f t="shared" si="13"/>
        <v>0</v>
      </c>
      <c r="N118" s="179"/>
    </row>
    <row r="119" spans="1:14" x14ac:dyDescent="0.25">
      <c r="A119" s="12">
        <v>110</v>
      </c>
      <c r="B119" s="8" t="s">
        <v>1106</v>
      </c>
      <c r="C119" s="13" t="s">
        <v>1107</v>
      </c>
      <c r="D119" s="8" t="s">
        <v>1108</v>
      </c>
      <c r="E119" s="185">
        <v>45138</v>
      </c>
      <c r="F119" s="185">
        <f t="shared" si="10"/>
        <v>45504</v>
      </c>
      <c r="G119" s="258"/>
      <c r="H119" s="258"/>
      <c r="I119" s="48">
        <f t="shared" si="11"/>
        <v>2</v>
      </c>
      <c r="J119" s="60"/>
      <c r="K119" s="60">
        <f t="shared" si="12"/>
        <v>0</v>
      </c>
      <c r="L119" s="133"/>
      <c r="M119" s="70">
        <f t="shared" si="13"/>
        <v>0</v>
      </c>
      <c r="N119" s="179"/>
    </row>
    <row r="120" spans="1:14" x14ac:dyDescent="0.25">
      <c r="A120" s="12">
        <v>111</v>
      </c>
      <c r="B120" s="8" t="s">
        <v>1106</v>
      </c>
      <c r="C120" s="13" t="s">
        <v>1107</v>
      </c>
      <c r="D120" s="8" t="s">
        <v>1109</v>
      </c>
      <c r="E120" s="185">
        <v>45138</v>
      </c>
      <c r="F120" s="185">
        <f t="shared" si="10"/>
        <v>45504</v>
      </c>
      <c r="G120" s="258"/>
      <c r="H120" s="258"/>
      <c r="I120" s="48">
        <f t="shared" si="11"/>
        <v>2</v>
      </c>
      <c r="J120" s="60"/>
      <c r="K120" s="60">
        <f t="shared" si="12"/>
        <v>0</v>
      </c>
      <c r="L120" s="133"/>
      <c r="M120" s="70">
        <f t="shared" si="13"/>
        <v>0</v>
      </c>
      <c r="N120" s="179"/>
    </row>
    <row r="121" spans="1:14" x14ac:dyDescent="0.25">
      <c r="A121" s="12">
        <v>112</v>
      </c>
      <c r="B121" s="8" t="s">
        <v>1106</v>
      </c>
      <c r="C121" s="13" t="s">
        <v>1107</v>
      </c>
      <c r="D121" s="8" t="s">
        <v>1110</v>
      </c>
      <c r="E121" s="185">
        <v>45138</v>
      </c>
      <c r="F121" s="185">
        <f t="shared" si="10"/>
        <v>45504</v>
      </c>
      <c r="G121" s="258"/>
      <c r="H121" s="258"/>
      <c r="I121" s="48">
        <f t="shared" si="11"/>
        <v>2</v>
      </c>
      <c r="J121" s="60"/>
      <c r="K121" s="60">
        <f t="shared" si="12"/>
        <v>0</v>
      </c>
      <c r="L121" s="133"/>
      <c r="M121" s="70">
        <f t="shared" si="13"/>
        <v>0</v>
      </c>
      <c r="N121" s="179"/>
    </row>
    <row r="122" spans="1:14" x14ac:dyDescent="0.25">
      <c r="A122" s="12">
        <v>113</v>
      </c>
      <c r="B122" s="8" t="s">
        <v>1106</v>
      </c>
      <c r="C122" s="13" t="s">
        <v>1107</v>
      </c>
      <c r="D122" s="8" t="s">
        <v>1111</v>
      </c>
      <c r="E122" s="185">
        <v>45281</v>
      </c>
      <c r="F122" s="185">
        <f t="shared" si="10"/>
        <v>45647</v>
      </c>
      <c r="G122" s="258"/>
      <c r="H122" s="258"/>
      <c r="I122" s="48">
        <f t="shared" si="11"/>
        <v>2</v>
      </c>
      <c r="J122" s="60"/>
      <c r="K122" s="60">
        <f t="shared" si="12"/>
        <v>0</v>
      </c>
      <c r="L122" s="133"/>
      <c r="M122" s="70">
        <f t="shared" si="13"/>
        <v>0</v>
      </c>
      <c r="N122" s="179"/>
    </row>
    <row r="123" spans="1:14" x14ac:dyDescent="0.25">
      <c r="A123" s="12">
        <v>114</v>
      </c>
      <c r="B123" s="8" t="s">
        <v>1106</v>
      </c>
      <c r="C123" s="13" t="s">
        <v>1107</v>
      </c>
      <c r="D123" s="8" t="s">
        <v>1112</v>
      </c>
      <c r="E123" s="300">
        <v>45281</v>
      </c>
      <c r="F123" s="185">
        <f t="shared" si="10"/>
        <v>45647</v>
      </c>
      <c r="G123" s="258"/>
      <c r="H123" s="258"/>
      <c r="I123" s="48">
        <f t="shared" si="11"/>
        <v>2</v>
      </c>
      <c r="J123" s="60"/>
      <c r="K123" s="60">
        <f t="shared" si="12"/>
        <v>0</v>
      </c>
      <c r="L123" s="133"/>
      <c r="M123" s="70">
        <f t="shared" si="13"/>
        <v>0</v>
      </c>
      <c r="N123" s="179"/>
    </row>
    <row r="124" spans="1:14" x14ac:dyDescent="0.25">
      <c r="A124" s="12">
        <v>115</v>
      </c>
      <c r="B124" s="8" t="s">
        <v>1106</v>
      </c>
      <c r="C124" s="13" t="s">
        <v>1107</v>
      </c>
      <c r="D124" s="8" t="s">
        <v>1113</v>
      </c>
      <c r="E124" s="185">
        <v>45015</v>
      </c>
      <c r="F124" s="185">
        <f t="shared" si="10"/>
        <v>45381</v>
      </c>
      <c r="G124" s="258"/>
      <c r="H124" s="258"/>
      <c r="I124" s="48">
        <f t="shared" si="11"/>
        <v>2</v>
      </c>
      <c r="J124" s="60"/>
      <c r="K124" s="60">
        <f t="shared" si="12"/>
        <v>0</v>
      </c>
      <c r="L124" s="133"/>
      <c r="M124" s="70">
        <f t="shared" si="13"/>
        <v>0</v>
      </c>
      <c r="N124" s="179"/>
    </row>
    <row r="125" spans="1:14" x14ac:dyDescent="0.25">
      <c r="A125" s="12">
        <v>116</v>
      </c>
      <c r="B125" s="8" t="s">
        <v>84</v>
      </c>
      <c r="C125" s="13" t="s">
        <v>86</v>
      </c>
      <c r="D125" s="8" t="s">
        <v>1114</v>
      </c>
      <c r="E125" s="185">
        <v>45138</v>
      </c>
      <c r="F125" s="185">
        <f t="shared" si="10"/>
        <v>45504</v>
      </c>
      <c r="G125" s="258"/>
      <c r="H125" s="258"/>
      <c r="I125" s="48">
        <f t="shared" si="11"/>
        <v>2</v>
      </c>
      <c r="J125" s="60"/>
      <c r="K125" s="60">
        <f t="shared" si="12"/>
        <v>0</v>
      </c>
      <c r="L125" s="133"/>
      <c r="M125" s="70">
        <f t="shared" si="13"/>
        <v>0</v>
      </c>
      <c r="N125" s="179"/>
    </row>
    <row r="126" spans="1:14" x14ac:dyDescent="0.25">
      <c r="A126" s="12">
        <v>117</v>
      </c>
      <c r="B126" s="8" t="s">
        <v>84</v>
      </c>
      <c r="C126" s="13" t="s">
        <v>86</v>
      </c>
      <c r="D126" s="8" t="s">
        <v>1115</v>
      </c>
      <c r="E126" s="185">
        <v>45138</v>
      </c>
      <c r="F126" s="185">
        <f t="shared" si="10"/>
        <v>45504</v>
      </c>
      <c r="G126" s="258"/>
      <c r="H126" s="258"/>
      <c r="I126" s="48">
        <f t="shared" si="11"/>
        <v>2</v>
      </c>
      <c r="J126" s="60"/>
      <c r="K126" s="60">
        <f t="shared" si="12"/>
        <v>0</v>
      </c>
      <c r="L126" s="133"/>
      <c r="M126" s="70">
        <f t="shared" si="13"/>
        <v>0</v>
      </c>
      <c r="N126" s="179"/>
    </row>
    <row r="127" spans="1:14" x14ac:dyDescent="0.25">
      <c r="A127" s="12">
        <v>118</v>
      </c>
      <c r="B127" s="8" t="s">
        <v>84</v>
      </c>
      <c r="C127" s="13" t="s">
        <v>86</v>
      </c>
      <c r="D127" s="8" t="s">
        <v>1116</v>
      </c>
      <c r="E127" s="185">
        <v>45138</v>
      </c>
      <c r="F127" s="185">
        <f t="shared" si="10"/>
        <v>45504</v>
      </c>
      <c r="G127" s="258"/>
      <c r="H127" s="258"/>
      <c r="I127" s="48">
        <f t="shared" si="11"/>
        <v>2</v>
      </c>
      <c r="J127" s="60"/>
      <c r="K127" s="60">
        <f t="shared" si="12"/>
        <v>0</v>
      </c>
      <c r="L127" s="133"/>
      <c r="M127" s="70">
        <f t="shared" si="13"/>
        <v>0</v>
      </c>
      <c r="N127" s="179"/>
    </row>
    <row r="128" spans="1:14" x14ac:dyDescent="0.25">
      <c r="A128" s="12">
        <v>119</v>
      </c>
      <c r="B128" s="8" t="s">
        <v>84</v>
      </c>
      <c r="C128" s="13" t="s">
        <v>1117</v>
      </c>
      <c r="D128" s="8" t="s">
        <v>1112</v>
      </c>
      <c r="E128" s="185">
        <v>45113</v>
      </c>
      <c r="F128" s="185">
        <f t="shared" si="10"/>
        <v>45479</v>
      </c>
      <c r="G128" s="258"/>
      <c r="H128" s="258"/>
      <c r="I128" s="48">
        <f t="shared" si="11"/>
        <v>2</v>
      </c>
      <c r="J128" s="60"/>
      <c r="K128" s="60">
        <f t="shared" si="12"/>
        <v>0</v>
      </c>
      <c r="L128" s="133"/>
      <c r="M128" s="70">
        <f t="shared" si="13"/>
        <v>0</v>
      </c>
      <c r="N128" s="179"/>
    </row>
    <row r="129" spans="1:14" x14ac:dyDescent="0.25">
      <c r="A129" s="12">
        <v>120</v>
      </c>
      <c r="B129" s="8" t="s">
        <v>84</v>
      </c>
      <c r="C129" s="13" t="s">
        <v>1117</v>
      </c>
      <c r="D129" s="8" t="s">
        <v>1111</v>
      </c>
      <c r="E129" s="185">
        <v>45113</v>
      </c>
      <c r="F129" s="185">
        <f t="shared" si="10"/>
        <v>45479</v>
      </c>
      <c r="G129" s="258"/>
      <c r="H129" s="258"/>
      <c r="I129" s="48">
        <f t="shared" si="11"/>
        <v>2</v>
      </c>
      <c r="J129" s="60"/>
      <c r="K129" s="60">
        <f t="shared" si="12"/>
        <v>0</v>
      </c>
      <c r="L129" s="133"/>
      <c r="M129" s="70">
        <f t="shared" si="13"/>
        <v>0</v>
      </c>
      <c r="N129" s="179"/>
    </row>
    <row r="130" spans="1:14" ht="16.5" x14ac:dyDescent="0.25">
      <c r="A130" s="350" t="s">
        <v>999</v>
      </c>
      <c r="B130" s="351"/>
      <c r="C130" s="351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352"/>
    </row>
    <row r="131" spans="1:14" x14ac:dyDescent="0.25">
      <c r="A131" s="12">
        <v>121</v>
      </c>
      <c r="B131" s="8" t="s">
        <v>107</v>
      </c>
      <c r="C131" s="13" t="s">
        <v>1118</v>
      </c>
      <c r="D131" s="8" t="s">
        <v>136</v>
      </c>
      <c r="E131" s="185">
        <v>45230</v>
      </c>
      <c r="F131" s="185">
        <f t="shared" si="10"/>
        <v>45596</v>
      </c>
      <c r="G131" s="258"/>
      <c r="H131" s="258"/>
      <c r="I131" s="48">
        <f t="shared" si="11"/>
        <v>2</v>
      </c>
      <c r="J131" s="60"/>
      <c r="K131" s="60">
        <f t="shared" si="12"/>
        <v>0</v>
      </c>
      <c r="L131" s="133"/>
      <c r="M131" s="70">
        <f t="shared" si="13"/>
        <v>0</v>
      </c>
      <c r="N131" s="179"/>
    </row>
    <row r="132" spans="1:14" x14ac:dyDescent="0.25">
      <c r="A132" s="12">
        <v>122</v>
      </c>
      <c r="B132" s="8" t="s">
        <v>108</v>
      </c>
      <c r="C132" s="13" t="s">
        <v>1119</v>
      </c>
      <c r="D132" s="8" t="s">
        <v>137</v>
      </c>
      <c r="E132" s="185">
        <v>45179</v>
      </c>
      <c r="F132" s="185">
        <f t="shared" si="10"/>
        <v>45545</v>
      </c>
      <c r="G132" s="258"/>
      <c r="H132" s="258"/>
      <c r="I132" s="48">
        <f t="shared" si="11"/>
        <v>2</v>
      </c>
      <c r="J132" s="60"/>
      <c r="K132" s="60">
        <f t="shared" si="12"/>
        <v>0</v>
      </c>
      <c r="L132" s="133"/>
      <c r="M132" s="70">
        <f t="shared" si="13"/>
        <v>0</v>
      </c>
      <c r="N132" s="179"/>
    </row>
    <row r="133" spans="1:14" x14ac:dyDescent="0.25">
      <c r="A133" s="12">
        <v>123</v>
      </c>
      <c r="B133" s="8" t="s">
        <v>109</v>
      </c>
      <c r="C133" s="13" t="s">
        <v>1118</v>
      </c>
      <c r="D133" s="8" t="s">
        <v>1120</v>
      </c>
      <c r="E133" s="185">
        <v>45179</v>
      </c>
      <c r="F133" s="185">
        <f t="shared" si="10"/>
        <v>45545</v>
      </c>
      <c r="G133" s="258"/>
      <c r="H133" s="258"/>
      <c r="I133" s="48">
        <f t="shared" si="11"/>
        <v>2</v>
      </c>
      <c r="J133" s="60"/>
      <c r="K133" s="60">
        <f t="shared" si="12"/>
        <v>0</v>
      </c>
      <c r="L133" s="133"/>
      <c r="M133" s="70">
        <f t="shared" si="13"/>
        <v>0</v>
      </c>
      <c r="N133" s="179"/>
    </row>
    <row r="134" spans="1:14" x14ac:dyDescent="0.25">
      <c r="A134" s="12">
        <v>124</v>
      </c>
      <c r="B134" s="8" t="s">
        <v>110</v>
      </c>
      <c r="C134" s="13" t="s">
        <v>138</v>
      </c>
      <c r="D134" s="8" t="s">
        <v>139</v>
      </c>
      <c r="E134" s="185">
        <v>45230</v>
      </c>
      <c r="F134" s="185">
        <f t="shared" si="10"/>
        <v>45596</v>
      </c>
      <c r="G134" s="258"/>
      <c r="H134" s="258"/>
      <c r="I134" s="48">
        <f t="shared" si="11"/>
        <v>2</v>
      </c>
      <c r="J134" s="60"/>
      <c r="K134" s="60">
        <f t="shared" si="12"/>
        <v>0</v>
      </c>
      <c r="L134" s="133"/>
      <c r="M134" s="70">
        <f t="shared" si="13"/>
        <v>0</v>
      </c>
      <c r="N134" s="179"/>
    </row>
    <row r="135" spans="1:14" x14ac:dyDescent="0.25">
      <c r="A135" s="12">
        <v>125</v>
      </c>
      <c r="B135" s="8" t="s">
        <v>111</v>
      </c>
      <c r="C135" s="13" t="s">
        <v>1121</v>
      </c>
      <c r="D135" s="8">
        <v>48108002</v>
      </c>
      <c r="E135" s="185">
        <v>45003</v>
      </c>
      <c r="F135" s="185">
        <f t="shared" si="10"/>
        <v>45369</v>
      </c>
      <c r="G135" s="258"/>
      <c r="H135" s="258"/>
      <c r="I135" s="48">
        <f t="shared" si="11"/>
        <v>2</v>
      </c>
      <c r="J135" s="60"/>
      <c r="K135" s="60">
        <f t="shared" si="12"/>
        <v>0</v>
      </c>
      <c r="L135" s="133"/>
      <c r="M135" s="70">
        <f t="shared" si="13"/>
        <v>0</v>
      </c>
      <c r="N135" s="179"/>
    </row>
    <row r="136" spans="1:14" x14ac:dyDescent="0.25">
      <c r="A136" s="12">
        <v>126</v>
      </c>
      <c r="B136" s="297" t="s">
        <v>112</v>
      </c>
      <c r="C136" s="13" t="s">
        <v>1122</v>
      </c>
      <c r="D136" s="8" t="s">
        <v>140</v>
      </c>
      <c r="E136" s="185">
        <v>44989</v>
      </c>
      <c r="F136" s="139">
        <f>E136+183</f>
        <v>45172</v>
      </c>
      <c r="G136" s="185">
        <f t="shared" ref="G136:H136" si="14">F136+183</f>
        <v>45355</v>
      </c>
      <c r="H136" s="185">
        <f t="shared" si="14"/>
        <v>45538</v>
      </c>
      <c r="I136" s="48">
        <f t="shared" si="11"/>
        <v>4</v>
      </c>
      <c r="J136" s="60"/>
      <c r="K136" s="60">
        <f t="shared" si="12"/>
        <v>0</v>
      </c>
      <c r="L136" s="133"/>
      <c r="M136" s="70">
        <f t="shared" si="13"/>
        <v>0</v>
      </c>
      <c r="N136" s="179"/>
    </row>
    <row r="137" spans="1:14" x14ac:dyDescent="0.25">
      <c r="A137" s="12">
        <v>127</v>
      </c>
      <c r="B137" s="8" t="s">
        <v>113</v>
      </c>
      <c r="C137" s="13" t="s">
        <v>1123</v>
      </c>
      <c r="D137" s="8" t="s">
        <v>141</v>
      </c>
      <c r="E137" s="185">
        <v>44989</v>
      </c>
      <c r="F137" s="185">
        <f t="shared" si="10"/>
        <v>45355</v>
      </c>
      <c r="G137" s="258"/>
      <c r="H137" s="258"/>
      <c r="I137" s="48">
        <f t="shared" si="11"/>
        <v>2</v>
      </c>
      <c r="J137" s="60"/>
      <c r="K137" s="60">
        <f t="shared" si="12"/>
        <v>0</v>
      </c>
      <c r="L137" s="133"/>
      <c r="M137" s="70">
        <f t="shared" si="13"/>
        <v>0</v>
      </c>
      <c r="N137" s="179"/>
    </row>
    <row r="138" spans="1:14" x14ac:dyDescent="0.25">
      <c r="A138" s="12">
        <v>128</v>
      </c>
      <c r="B138" s="8" t="s">
        <v>1124</v>
      </c>
      <c r="C138" s="13" t="s">
        <v>1125</v>
      </c>
      <c r="D138" s="8">
        <v>11097102</v>
      </c>
      <c r="E138" s="185">
        <v>44989</v>
      </c>
      <c r="F138" s="185">
        <f t="shared" ref="F138:F201" si="15">E138+366</f>
        <v>45355</v>
      </c>
      <c r="G138" s="258"/>
      <c r="H138" s="258"/>
      <c r="I138" s="48">
        <f t="shared" ref="I138:I201" si="16">COUNT(E138:H138)</f>
        <v>2</v>
      </c>
      <c r="J138" s="60"/>
      <c r="K138" s="60">
        <f t="shared" si="12"/>
        <v>0</v>
      </c>
      <c r="L138" s="133"/>
      <c r="M138" s="70">
        <f t="shared" si="13"/>
        <v>0</v>
      </c>
      <c r="N138" s="179"/>
    </row>
    <row r="139" spans="1:14" x14ac:dyDescent="0.25">
      <c r="A139" s="12">
        <v>129</v>
      </c>
      <c r="B139" s="8" t="s">
        <v>114</v>
      </c>
      <c r="C139" s="13" t="s">
        <v>1126</v>
      </c>
      <c r="D139" s="8">
        <v>1003301</v>
      </c>
      <c r="E139" s="185">
        <v>44989</v>
      </c>
      <c r="F139" s="185">
        <f t="shared" si="15"/>
        <v>45355</v>
      </c>
      <c r="G139" s="258"/>
      <c r="H139" s="258"/>
      <c r="I139" s="48">
        <f t="shared" si="16"/>
        <v>2</v>
      </c>
      <c r="J139" s="60"/>
      <c r="K139" s="60">
        <f t="shared" si="12"/>
        <v>0</v>
      </c>
      <c r="L139" s="133"/>
      <c r="M139" s="70">
        <f t="shared" si="13"/>
        <v>0</v>
      </c>
      <c r="N139" s="179"/>
    </row>
    <row r="140" spans="1:14" ht="26.25" x14ac:dyDescent="0.25">
      <c r="A140" s="12">
        <v>130</v>
      </c>
      <c r="B140" s="8" t="s">
        <v>1127</v>
      </c>
      <c r="C140" s="13" t="s">
        <v>1128</v>
      </c>
      <c r="D140" s="8">
        <v>507020411000348</v>
      </c>
      <c r="E140" s="185">
        <v>44955</v>
      </c>
      <c r="F140" s="185">
        <f t="shared" si="15"/>
        <v>45321</v>
      </c>
      <c r="G140" s="258"/>
      <c r="H140" s="258"/>
      <c r="I140" s="48">
        <f t="shared" si="16"/>
        <v>2</v>
      </c>
      <c r="J140" s="60"/>
      <c r="K140" s="60">
        <f t="shared" si="12"/>
        <v>0</v>
      </c>
      <c r="L140" s="133"/>
      <c r="M140" s="70">
        <f t="shared" si="13"/>
        <v>0</v>
      </c>
      <c r="N140" s="179"/>
    </row>
    <row r="141" spans="1:14" x14ac:dyDescent="0.25">
      <c r="A141" s="12">
        <v>131</v>
      </c>
      <c r="B141" s="8" t="s">
        <v>114</v>
      </c>
      <c r="C141" s="13" t="s">
        <v>1126</v>
      </c>
      <c r="D141" s="8">
        <v>1003304</v>
      </c>
      <c r="E141" s="185">
        <v>44989</v>
      </c>
      <c r="F141" s="185">
        <f t="shared" si="15"/>
        <v>45355</v>
      </c>
      <c r="G141" s="258"/>
      <c r="H141" s="258"/>
      <c r="I141" s="48">
        <f t="shared" si="16"/>
        <v>2</v>
      </c>
      <c r="J141" s="60"/>
      <c r="K141" s="60">
        <f t="shared" si="12"/>
        <v>0</v>
      </c>
      <c r="L141" s="133"/>
      <c r="M141" s="70">
        <f t="shared" si="13"/>
        <v>0</v>
      </c>
      <c r="N141" s="179"/>
    </row>
    <row r="142" spans="1:14" x14ac:dyDescent="0.25">
      <c r="A142" s="12">
        <v>132</v>
      </c>
      <c r="B142" s="8" t="s">
        <v>116</v>
      </c>
      <c r="C142" s="13">
        <v>2019</v>
      </c>
      <c r="D142" s="8" t="s">
        <v>1129</v>
      </c>
      <c r="E142" s="185">
        <v>45064</v>
      </c>
      <c r="F142" s="185">
        <f t="shared" si="15"/>
        <v>45430</v>
      </c>
      <c r="G142" s="258"/>
      <c r="H142" s="258"/>
      <c r="I142" s="48">
        <f t="shared" si="16"/>
        <v>2</v>
      </c>
      <c r="J142" s="60"/>
      <c r="K142" s="60">
        <f t="shared" si="12"/>
        <v>0</v>
      </c>
      <c r="L142" s="133"/>
      <c r="M142" s="70">
        <f t="shared" si="13"/>
        <v>0</v>
      </c>
      <c r="N142" s="179"/>
    </row>
    <row r="143" spans="1:14" x14ac:dyDescent="0.25">
      <c r="A143" s="12">
        <v>133</v>
      </c>
      <c r="B143" s="8" t="s">
        <v>116</v>
      </c>
      <c r="C143" s="13">
        <v>2019</v>
      </c>
      <c r="D143" s="8" t="s">
        <v>142</v>
      </c>
      <c r="E143" s="185">
        <v>45179</v>
      </c>
      <c r="F143" s="185">
        <f t="shared" si="15"/>
        <v>45545</v>
      </c>
      <c r="G143" s="258"/>
      <c r="H143" s="258"/>
      <c r="I143" s="48">
        <f t="shared" si="16"/>
        <v>2</v>
      </c>
      <c r="J143" s="60"/>
      <c r="K143" s="60">
        <f t="shared" si="12"/>
        <v>0</v>
      </c>
      <c r="L143" s="133"/>
      <c r="M143" s="70">
        <f t="shared" si="13"/>
        <v>0</v>
      </c>
      <c r="N143" s="179"/>
    </row>
    <row r="144" spans="1:14" x14ac:dyDescent="0.25">
      <c r="A144" s="12">
        <v>134</v>
      </c>
      <c r="B144" s="8" t="s">
        <v>1130</v>
      </c>
      <c r="C144" s="13" t="s">
        <v>1131</v>
      </c>
      <c r="D144" s="8" t="s">
        <v>1132</v>
      </c>
      <c r="E144" s="185">
        <v>45077</v>
      </c>
      <c r="F144" s="185">
        <f t="shared" si="15"/>
        <v>45443</v>
      </c>
      <c r="G144" s="258"/>
      <c r="H144" s="258"/>
      <c r="I144" s="48">
        <f t="shared" si="16"/>
        <v>2</v>
      </c>
      <c r="J144" s="60"/>
      <c r="K144" s="60">
        <f t="shared" si="12"/>
        <v>0</v>
      </c>
      <c r="L144" s="133"/>
      <c r="M144" s="70">
        <f t="shared" si="13"/>
        <v>0</v>
      </c>
      <c r="N144" s="179"/>
    </row>
    <row r="145" spans="1:14" x14ac:dyDescent="0.25">
      <c r="A145" s="12">
        <v>135</v>
      </c>
      <c r="B145" s="8" t="s">
        <v>115</v>
      </c>
      <c r="C145" s="13" t="s">
        <v>1131</v>
      </c>
      <c r="D145" s="8" t="s">
        <v>143</v>
      </c>
      <c r="E145" s="185">
        <v>45179</v>
      </c>
      <c r="F145" s="185">
        <f t="shared" si="15"/>
        <v>45545</v>
      </c>
      <c r="G145" s="258"/>
      <c r="H145" s="258"/>
      <c r="I145" s="48">
        <f t="shared" si="16"/>
        <v>2</v>
      </c>
      <c r="J145" s="60"/>
      <c r="K145" s="60">
        <f t="shared" si="12"/>
        <v>0</v>
      </c>
      <c r="L145" s="133"/>
      <c r="M145" s="70">
        <f t="shared" si="13"/>
        <v>0</v>
      </c>
      <c r="N145" s="179"/>
    </row>
    <row r="146" spans="1:14" x14ac:dyDescent="0.25">
      <c r="A146" s="12">
        <v>136</v>
      </c>
      <c r="B146" s="8" t="s">
        <v>117</v>
      </c>
      <c r="C146" s="13" t="s">
        <v>1133</v>
      </c>
      <c r="D146" s="8">
        <v>1713</v>
      </c>
      <c r="E146" s="185">
        <v>45179</v>
      </c>
      <c r="F146" s="185">
        <f t="shared" si="15"/>
        <v>45545</v>
      </c>
      <c r="G146" s="258"/>
      <c r="H146" s="258"/>
      <c r="I146" s="48">
        <f t="shared" si="16"/>
        <v>2</v>
      </c>
      <c r="J146" s="60"/>
      <c r="K146" s="60">
        <f t="shared" si="12"/>
        <v>0</v>
      </c>
      <c r="L146" s="133"/>
      <c r="M146" s="70">
        <f t="shared" si="13"/>
        <v>0</v>
      </c>
      <c r="N146" s="179"/>
    </row>
    <row r="147" spans="1:14" x14ac:dyDescent="0.25">
      <c r="A147" s="12">
        <v>137</v>
      </c>
      <c r="B147" s="8" t="s">
        <v>117</v>
      </c>
      <c r="C147" s="13" t="s">
        <v>1133</v>
      </c>
      <c r="D147" s="8">
        <v>2542</v>
      </c>
      <c r="E147" s="185">
        <v>45179</v>
      </c>
      <c r="F147" s="185">
        <f t="shared" si="15"/>
        <v>45545</v>
      </c>
      <c r="G147" s="258"/>
      <c r="H147" s="258"/>
      <c r="I147" s="48">
        <f t="shared" si="16"/>
        <v>2</v>
      </c>
      <c r="J147" s="60"/>
      <c r="K147" s="60">
        <f t="shared" si="12"/>
        <v>0</v>
      </c>
      <c r="L147" s="133"/>
      <c r="M147" s="70">
        <f t="shared" si="13"/>
        <v>0</v>
      </c>
      <c r="N147" s="179"/>
    </row>
    <row r="148" spans="1:14" x14ac:dyDescent="0.25">
      <c r="A148" s="12">
        <v>138</v>
      </c>
      <c r="B148" s="8" t="s">
        <v>117</v>
      </c>
      <c r="C148" s="13" t="s">
        <v>1133</v>
      </c>
      <c r="D148" s="8">
        <v>1712</v>
      </c>
      <c r="E148" s="185">
        <v>45179</v>
      </c>
      <c r="F148" s="185">
        <f t="shared" si="15"/>
        <v>45545</v>
      </c>
      <c r="G148" s="258"/>
      <c r="H148" s="258"/>
      <c r="I148" s="48">
        <f t="shared" si="16"/>
        <v>2</v>
      </c>
      <c r="J148" s="60"/>
      <c r="K148" s="60">
        <f t="shared" si="12"/>
        <v>0</v>
      </c>
      <c r="L148" s="133"/>
      <c r="M148" s="70">
        <f t="shared" si="13"/>
        <v>0</v>
      </c>
      <c r="N148" s="179"/>
    </row>
    <row r="149" spans="1:14" x14ac:dyDescent="0.25">
      <c r="A149" s="12">
        <v>139</v>
      </c>
      <c r="B149" s="8" t="s">
        <v>117</v>
      </c>
      <c r="C149" s="13" t="s">
        <v>1134</v>
      </c>
      <c r="D149" s="8" t="s">
        <v>144</v>
      </c>
      <c r="E149" s="185">
        <v>45179</v>
      </c>
      <c r="F149" s="185">
        <f t="shared" si="15"/>
        <v>45545</v>
      </c>
      <c r="G149" s="258"/>
      <c r="H149" s="258"/>
      <c r="I149" s="48">
        <f t="shared" si="16"/>
        <v>2</v>
      </c>
      <c r="J149" s="60"/>
      <c r="K149" s="60">
        <f t="shared" si="12"/>
        <v>0</v>
      </c>
      <c r="L149" s="133"/>
      <c r="M149" s="70">
        <f t="shared" si="13"/>
        <v>0</v>
      </c>
      <c r="N149" s="179"/>
    </row>
    <row r="150" spans="1:14" x14ac:dyDescent="0.25">
      <c r="A150" s="12">
        <v>140</v>
      </c>
      <c r="B150" s="8" t="s">
        <v>117</v>
      </c>
      <c r="C150" s="13" t="s">
        <v>1134</v>
      </c>
      <c r="D150" s="8" t="s">
        <v>145</v>
      </c>
      <c r="E150" s="185">
        <v>45179</v>
      </c>
      <c r="F150" s="185">
        <f t="shared" si="15"/>
        <v>45545</v>
      </c>
      <c r="G150" s="258"/>
      <c r="H150" s="258"/>
      <c r="I150" s="48">
        <f t="shared" si="16"/>
        <v>2</v>
      </c>
      <c r="J150" s="60"/>
      <c r="K150" s="60">
        <f t="shared" si="12"/>
        <v>0</v>
      </c>
      <c r="L150" s="133"/>
      <c r="M150" s="70">
        <f t="shared" si="13"/>
        <v>0</v>
      </c>
      <c r="N150" s="179"/>
    </row>
    <row r="151" spans="1:14" x14ac:dyDescent="0.25">
      <c r="A151" s="12">
        <v>141</v>
      </c>
      <c r="B151" s="8" t="s">
        <v>1135</v>
      </c>
      <c r="C151" s="13">
        <v>2020</v>
      </c>
      <c r="D151" s="8" t="s">
        <v>1136</v>
      </c>
      <c r="E151" s="185">
        <v>45254</v>
      </c>
      <c r="F151" s="185">
        <f t="shared" si="15"/>
        <v>45620</v>
      </c>
      <c r="G151" s="258"/>
      <c r="H151" s="258"/>
      <c r="I151" s="48">
        <f t="shared" si="16"/>
        <v>2</v>
      </c>
      <c r="J151" s="60"/>
      <c r="K151" s="60">
        <f t="shared" si="12"/>
        <v>0</v>
      </c>
      <c r="L151" s="133"/>
      <c r="M151" s="70">
        <f t="shared" si="13"/>
        <v>0</v>
      </c>
      <c r="N151" s="179"/>
    </row>
    <row r="152" spans="1:14" x14ac:dyDescent="0.25">
      <c r="A152" s="12">
        <v>142</v>
      </c>
      <c r="B152" s="8" t="s">
        <v>118</v>
      </c>
      <c r="C152" s="13" t="s">
        <v>27</v>
      </c>
      <c r="D152" s="8">
        <v>828</v>
      </c>
      <c r="E152" s="185">
        <v>45230</v>
      </c>
      <c r="F152" s="185">
        <f t="shared" si="15"/>
        <v>45596</v>
      </c>
      <c r="G152" s="258"/>
      <c r="H152" s="258"/>
      <c r="I152" s="48">
        <f t="shared" si="16"/>
        <v>2</v>
      </c>
      <c r="J152" s="60"/>
      <c r="K152" s="60">
        <f t="shared" si="12"/>
        <v>0</v>
      </c>
      <c r="L152" s="133"/>
      <c r="M152" s="70">
        <f t="shared" si="13"/>
        <v>0</v>
      </c>
      <c r="N152" s="179"/>
    </row>
    <row r="153" spans="1:14" x14ac:dyDescent="0.25">
      <c r="A153" s="12">
        <v>143</v>
      </c>
      <c r="B153" s="8" t="s">
        <v>270</v>
      </c>
      <c r="C153" s="13" t="s">
        <v>1137</v>
      </c>
      <c r="D153" s="8" t="s">
        <v>1138</v>
      </c>
      <c r="E153" s="185">
        <v>45137</v>
      </c>
      <c r="F153" s="185">
        <f t="shared" si="15"/>
        <v>45503</v>
      </c>
      <c r="G153" s="258"/>
      <c r="H153" s="258"/>
      <c r="I153" s="48">
        <f t="shared" si="16"/>
        <v>2</v>
      </c>
      <c r="J153" s="60"/>
      <c r="K153" s="60">
        <f t="shared" si="12"/>
        <v>0</v>
      </c>
      <c r="L153" s="133"/>
      <c r="M153" s="70">
        <f t="shared" si="13"/>
        <v>0</v>
      </c>
      <c r="N153" s="179"/>
    </row>
    <row r="154" spans="1:14" x14ac:dyDescent="0.25">
      <c r="A154" s="12">
        <v>144</v>
      </c>
      <c r="B154" s="8" t="s">
        <v>270</v>
      </c>
      <c r="C154" s="13" t="s">
        <v>1137</v>
      </c>
      <c r="D154" s="8" t="s">
        <v>1139</v>
      </c>
      <c r="E154" s="185">
        <v>45137</v>
      </c>
      <c r="F154" s="185">
        <f t="shared" si="15"/>
        <v>45503</v>
      </c>
      <c r="G154" s="258"/>
      <c r="H154" s="258"/>
      <c r="I154" s="48">
        <f t="shared" si="16"/>
        <v>2</v>
      </c>
      <c r="J154" s="60"/>
      <c r="K154" s="60">
        <f t="shared" si="12"/>
        <v>0</v>
      </c>
      <c r="L154" s="133"/>
      <c r="M154" s="70">
        <f t="shared" si="13"/>
        <v>0</v>
      </c>
      <c r="N154" s="179"/>
    </row>
    <row r="155" spans="1:14" x14ac:dyDescent="0.25">
      <c r="A155" s="12">
        <v>145</v>
      </c>
      <c r="B155" s="8" t="s">
        <v>119</v>
      </c>
      <c r="C155" s="13" t="s">
        <v>146</v>
      </c>
      <c r="D155" s="8" t="s">
        <v>147</v>
      </c>
      <c r="E155" s="185">
        <v>45212</v>
      </c>
      <c r="F155" s="185">
        <f t="shared" si="15"/>
        <v>45578</v>
      </c>
      <c r="G155" s="258"/>
      <c r="H155" s="258"/>
      <c r="I155" s="48">
        <f t="shared" si="16"/>
        <v>2</v>
      </c>
      <c r="J155" s="60"/>
      <c r="K155" s="60">
        <f t="shared" si="12"/>
        <v>0</v>
      </c>
      <c r="L155" s="133"/>
      <c r="M155" s="70">
        <f t="shared" si="13"/>
        <v>0</v>
      </c>
      <c r="N155" s="179"/>
    </row>
    <row r="156" spans="1:14" x14ac:dyDescent="0.25">
      <c r="A156" s="12">
        <v>146</v>
      </c>
      <c r="B156" s="8" t="s">
        <v>120</v>
      </c>
      <c r="C156" s="13" t="s">
        <v>181</v>
      </c>
      <c r="D156" s="8">
        <v>1071251001</v>
      </c>
      <c r="E156" s="185">
        <v>45179</v>
      </c>
      <c r="F156" s="185">
        <f t="shared" si="15"/>
        <v>45545</v>
      </c>
      <c r="G156" s="258"/>
      <c r="H156" s="258"/>
      <c r="I156" s="48">
        <f t="shared" si="16"/>
        <v>2</v>
      </c>
      <c r="J156" s="60"/>
      <c r="K156" s="60">
        <f t="shared" si="12"/>
        <v>0</v>
      </c>
      <c r="L156" s="133"/>
      <c r="M156" s="70">
        <f t="shared" si="13"/>
        <v>0</v>
      </c>
      <c r="N156" s="179"/>
    </row>
    <row r="157" spans="1:14" x14ac:dyDescent="0.25">
      <c r="A157" s="12">
        <v>147</v>
      </c>
      <c r="B157" s="8" t="s">
        <v>121</v>
      </c>
      <c r="C157" s="13" t="s">
        <v>148</v>
      </c>
      <c r="D157" s="8" t="s">
        <v>149</v>
      </c>
      <c r="E157" s="185">
        <v>44960</v>
      </c>
      <c r="F157" s="185">
        <f t="shared" si="15"/>
        <v>45326</v>
      </c>
      <c r="G157" s="258"/>
      <c r="H157" s="258"/>
      <c r="I157" s="48">
        <f t="shared" si="16"/>
        <v>2</v>
      </c>
      <c r="J157" s="60"/>
      <c r="K157" s="60">
        <f t="shared" si="12"/>
        <v>0</v>
      </c>
      <c r="L157" s="133"/>
      <c r="M157" s="70">
        <f t="shared" si="13"/>
        <v>0</v>
      </c>
      <c r="N157" s="179"/>
    </row>
    <row r="158" spans="1:14" x14ac:dyDescent="0.25">
      <c r="A158" s="12">
        <v>148</v>
      </c>
      <c r="B158" s="8" t="s">
        <v>1140</v>
      </c>
      <c r="C158" s="13" t="s">
        <v>1141</v>
      </c>
      <c r="D158" s="8" t="s">
        <v>1142</v>
      </c>
      <c r="E158" s="185">
        <v>45179</v>
      </c>
      <c r="F158" s="185">
        <f t="shared" si="15"/>
        <v>45545</v>
      </c>
      <c r="G158" s="258"/>
      <c r="H158" s="258"/>
      <c r="I158" s="48">
        <f t="shared" si="16"/>
        <v>2</v>
      </c>
      <c r="J158" s="60"/>
      <c r="K158" s="60">
        <f t="shared" si="12"/>
        <v>0</v>
      </c>
      <c r="L158" s="133"/>
      <c r="M158" s="70">
        <f t="shared" si="13"/>
        <v>0</v>
      </c>
      <c r="N158" s="179"/>
    </row>
    <row r="159" spans="1:14" x14ac:dyDescent="0.25">
      <c r="A159" s="12">
        <v>149</v>
      </c>
      <c r="B159" s="8" t="s">
        <v>1143</v>
      </c>
      <c r="C159" s="13" t="s">
        <v>1141</v>
      </c>
      <c r="D159" s="8" t="s">
        <v>1144</v>
      </c>
      <c r="E159" s="185">
        <v>45014</v>
      </c>
      <c r="F159" s="185">
        <f t="shared" si="15"/>
        <v>45380</v>
      </c>
      <c r="G159" s="258"/>
      <c r="H159" s="258"/>
      <c r="I159" s="48">
        <f t="shared" si="16"/>
        <v>2</v>
      </c>
      <c r="J159" s="60"/>
      <c r="K159" s="60">
        <f t="shared" si="12"/>
        <v>0</v>
      </c>
      <c r="L159" s="133"/>
      <c r="M159" s="70">
        <f t="shared" si="13"/>
        <v>0</v>
      </c>
      <c r="N159" s="179"/>
    </row>
    <row r="160" spans="1:14" x14ac:dyDescent="0.25">
      <c r="A160" s="12">
        <v>150</v>
      </c>
      <c r="B160" s="8" t="s">
        <v>122</v>
      </c>
      <c r="C160" s="13" t="s">
        <v>150</v>
      </c>
      <c r="D160" s="8">
        <v>143</v>
      </c>
      <c r="E160" s="185">
        <v>45014</v>
      </c>
      <c r="F160" s="185">
        <f t="shared" si="15"/>
        <v>45380</v>
      </c>
      <c r="G160" s="258"/>
      <c r="H160" s="258"/>
      <c r="I160" s="48">
        <f t="shared" si="16"/>
        <v>2</v>
      </c>
      <c r="J160" s="60"/>
      <c r="K160" s="60">
        <f t="shared" si="12"/>
        <v>0</v>
      </c>
      <c r="L160" s="133"/>
      <c r="M160" s="70">
        <f t="shared" si="13"/>
        <v>0</v>
      </c>
      <c r="N160" s="179"/>
    </row>
    <row r="161" spans="1:14" x14ac:dyDescent="0.25">
      <c r="A161" s="12">
        <v>151</v>
      </c>
      <c r="B161" s="8" t="s">
        <v>123</v>
      </c>
      <c r="C161" s="141">
        <v>42446</v>
      </c>
      <c r="D161" s="8" t="s">
        <v>1145</v>
      </c>
      <c r="E161" s="185">
        <v>45064</v>
      </c>
      <c r="F161" s="185">
        <f t="shared" si="15"/>
        <v>45430</v>
      </c>
      <c r="G161" s="258"/>
      <c r="H161" s="258"/>
      <c r="I161" s="48">
        <f t="shared" si="16"/>
        <v>2</v>
      </c>
      <c r="J161" s="60"/>
      <c r="K161" s="60">
        <f t="shared" si="12"/>
        <v>0</v>
      </c>
      <c r="L161" s="133"/>
      <c r="M161" s="70">
        <f t="shared" si="13"/>
        <v>0</v>
      </c>
      <c r="N161" s="179"/>
    </row>
    <row r="162" spans="1:14" x14ac:dyDescent="0.25">
      <c r="A162" s="12">
        <v>152</v>
      </c>
      <c r="B162" s="8" t="s">
        <v>123</v>
      </c>
      <c r="C162" s="141">
        <v>2016</v>
      </c>
      <c r="D162" s="8">
        <v>5862</v>
      </c>
      <c r="E162" s="185">
        <v>45274</v>
      </c>
      <c r="F162" s="185">
        <f t="shared" si="15"/>
        <v>45640</v>
      </c>
      <c r="G162" s="258"/>
      <c r="H162" s="258"/>
      <c r="I162" s="48">
        <f t="shared" si="16"/>
        <v>2</v>
      </c>
      <c r="J162" s="60"/>
      <c r="K162" s="60">
        <f t="shared" si="12"/>
        <v>0</v>
      </c>
      <c r="L162" s="133"/>
      <c r="M162" s="70">
        <f t="shared" si="13"/>
        <v>0</v>
      </c>
      <c r="N162" s="179"/>
    </row>
    <row r="163" spans="1:14" x14ac:dyDescent="0.25">
      <c r="A163" s="12">
        <v>153</v>
      </c>
      <c r="B163" s="8" t="s">
        <v>123</v>
      </c>
      <c r="C163" s="13" t="s">
        <v>540</v>
      </c>
      <c r="D163" s="8">
        <v>2408</v>
      </c>
      <c r="E163" s="185">
        <v>44995</v>
      </c>
      <c r="F163" s="185">
        <f t="shared" si="15"/>
        <v>45361</v>
      </c>
      <c r="G163" s="258"/>
      <c r="H163" s="258"/>
      <c r="I163" s="48">
        <f t="shared" si="16"/>
        <v>2</v>
      </c>
      <c r="J163" s="60"/>
      <c r="K163" s="60">
        <f t="shared" si="12"/>
        <v>0</v>
      </c>
      <c r="L163" s="133"/>
      <c r="M163" s="70">
        <f t="shared" si="13"/>
        <v>0</v>
      </c>
      <c r="N163" s="179"/>
    </row>
    <row r="164" spans="1:14" x14ac:dyDescent="0.25">
      <c r="A164" s="12">
        <v>154</v>
      </c>
      <c r="B164" s="8" t="s">
        <v>1146</v>
      </c>
      <c r="C164" s="13" t="s">
        <v>150</v>
      </c>
      <c r="D164" s="8">
        <v>5657</v>
      </c>
      <c r="E164" s="185">
        <v>44938</v>
      </c>
      <c r="F164" s="185">
        <f t="shared" si="15"/>
        <v>45304</v>
      </c>
      <c r="G164" s="258"/>
      <c r="H164" s="258"/>
      <c r="I164" s="48">
        <f t="shared" si="16"/>
        <v>2</v>
      </c>
      <c r="J164" s="60"/>
      <c r="K164" s="60">
        <f t="shared" si="12"/>
        <v>0</v>
      </c>
      <c r="L164" s="133"/>
      <c r="M164" s="70">
        <f t="shared" si="13"/>
        <v>0</v>
      </c>
      <c r="N164" s="179"/>
    </row>
    <row r="165" spans="1:14" x14ac:dyDescent="0.25">
      <c r="A165" s="12">
        <v>155</v>
      </c>
      <c r="B165" s="8" t="s">
        <v>1147</v>
      </c>
      <c r="C165" s="13" t="s">
        <v>1148</v>
      </c>
      <c r="D165" s="8">
        <v>71180310691</v>
      </c>
      <c r="E165" s="185">
        <v>44938</v>
      </c>
      <c r="F165" s="185">
        <f t="shared" si="15"/>
        <v>45304</v>
      </c>
      <c r="G165" s="258"/>
      <c r="H165" s="258"/>
      <c r="I165" s="48">
        <f t="shared" si="16"/>
        <v>2</v>
      </c>
      <c r="J165" s="60"/>
      <c r="K165" s="60">
        <f t="shared" si="12"/>
        <v>0</v>
      </c>
      <c r="L165" s="133"/>
      <c r="M165" s="70">
        <f t="shared" si="13"/>
        <v>0</v>
      </c>
      <c r="N165" s="179"/>
    </row>
    <row r="166" spans="1:14" x14ac:dyDescent="0.25">
      <c r="A166" s="12">
        <v>156</v>
      </c>
      <c r="B166" s="8" t="s">
        <v>1149</v>
      </c>
      <c r="C166" s="13" t="s">
        <v>1150</v>
      </c>
      <c r="D166" s="8" t="s">
        <v>1151</v>
      </c>
      <c r="E166" s="185">
        <v>45064</v>
      </c>
      <c r="F166" s="185">
        <f t="shared" si="15"/>
        <v>45430</v>
      </c>
      <c r="G166" s="258"/>
      <c r="H166" s="258"/>
      <c r="I166" s="48">
        <f t="shared" si="16"/>
        <v>2</v>
      </c>
      <c r="J166" s="60"/>
      <c r="K166" s="60">
        <f t="shared" si="12"/>
        <v>0</v>
      </c>
      <c r="L166" s="133"/>
      <c r="M166" s="70">
        <f t="shared" si="13"/>
        <v>0</v>
      </c>
      <c r="N166" s="179"/>
    </row>
    <row r="167" spans="1:14" x14ac:dyDescent="0.25">
      <c r="A167" s="12">
        <v>157</v>
      </c>
      <c r="B167" s="8" t="s">
        <v>124</v>
      </c>
      <c r="C167" s="13" t="s">
        <v>1152</v>
      </c>
      <c r="D167" s="8">
        <v>25055981</v>
      </c>
      <c r="E167" s="185">
        <v>45262</v>
      </c>
      <c r="F167" s="185">
        <f t="shared" si="15"/>
        <v>45628</v>
      </c>
      <c r="G167" s="258"/>
      <c r="H167" s="258"/>
      <c r="I167" s="48">
        <f t="shared" si="16"/>
        <v>2</v>
      </c>
      <c r="J167" s="60"/>
      <c r="K167" s="60">
        <f t="shared" si="12"/>
        <v>0</v>
      </c>
      <c r="L167" s="133"/>
      <c r="M167" s="70">
        <f t="shared" si="13"/>
        <v>0</v>
      </c>
      <c r="N167" s="179"/>
    </row>
    <row r="168" spans="1:14" x14ac:dyDescent="0.25">
      <c r="A168" s="12">
        <v>158</v>
      </c>
      <c r="B168" s="8" t="s">
        <v>124</v>
      </c>
      <c r="C168" s="13" t="s">
        <v>1152</v>
      </c>
      <c r="D168" s="8">
        <v>300019916</v>
      </c>
      <c r="E168" s="185">
        <v>44999</v>
      </c>
      <c r="F168" s="185">
        <f t="shared" si="15"/>
        <v>45365</v>
      </c>
      <c r="G168" s="258"/>
      <c r="H168" s="258"/>
      <c r="I168" s="48">
        <f t="shared" si="16"/>
        <v>2</v>
      </c>
      <c r="J168" s="60"/>
      <c r="K168" s="60">
        <f t="shared" si="12"/>
        <v>0</v>
      </c>
      <c r="L168" s="133"/>
      <c r="M168" s="70">
        <f t="shared" si="13"/>
        <v>0</v>
      </c>
      <c r="N168" s="179"/>
    </row>
    <row r="169" spans="1:14" x14ac:dyDescent="0.25">
      <c r="A169" s="12">
        <v>159</v>
      </c>
      <c r="B169" s="8" t="s">
        <v>124</v>
      </c>
      <c r="C169" s="13" t="s">
        <v>1152</v>
      </c>
      <c r="D169" s="8">
        <v>300019925</v>
      </c>
      <c r="E169" s="185">
        <v>44999</v>
      </c>
      <c r="F169" s="185">
        <f t="shared" si="15"/>
        <v>45365</v>
      </c>
      <c r="G169" s="258"/>
      <c r="H169" s="258"/>
      <c r="I169" s="48">
        <f t="shared" si="16"/>
        <v>2</v>
      </c>
      <c r="J169" s="60"/>
      <c r="K169" s="60">
        <f t="shared" si="12"/>
        <v>0</v>
      </c>
      <c r="L169" s="133"/>
      <c r="M169" s="70">
        <f t="shared" si="13"/>
        <v>0</v>
      </c>
      <c r="N169" s="179"/>
    </row>
    <row r="170" spans="1:14" x14ac:dyDescent="0.25">
      <c r="A170" s="12">
        <v>160</v>
      </c>
      <c r="B170" s="8" t="s">
        <v>124</v>
      </c>
      <c r="C170" s="13" t="s">
        <v>1152</v>
      </c>
      <c r="D170" s="8">
        <v>300019880</v>
      </c>
      <c r="E170" s="185">
        <v>44999</v>
      </c>
      <c r="F170" s="185">
        <f t="shared" si="15"/>
        <v>45365</v>
      </c>
      <c r="G170" s="258"/>
      <c r="H170" s="258"/>
      <c r="I170" s="48">
        <f t="shared" si="16"/>
        <v>2</v>
      </c>
      <c r="J170" s="60"/>
      <c r="K170" s="60">
        <f t="shared" si="12"/>
        <v>0</v>
      </c>
      <c r="L170" s="133"/>
      <c r="M170" s="70">
        <f t="shared" si="13"/>
        <v>0</v>
      </c>
      <c r="N170" s="179"/>
    </row>
    <row r="171" spans="1:14" x14ac:dyDescent="0.25">
      <c r="A171" s="12">
        <v>161</v>
      </c>
      <c r="B171" s="8" t="s">
        <v>124</v>
      </c>
      <c r="C171" s="13" t="s">
        <v>1152</v>
      </c>
      <c r="D171" s="8">
        <v>300019923</v>
      </c>
      <c r="E171" s="185">
        <v>44999</v>
      </c>
      <c r="F171" s="185">
        <f t="shared" si="15"/>
        <v>45365</v>
      </c>
      <c r="G171" s="258"/>
      <c r="H171" s="258"/>
      <c r="I171" s="48">
        <f t="shared" si="16"/>
        <v>2</v>
      </c>
      <c r="J171" s="60"/>
      <c r="K171" s="60">
        <f t="shared" ref="K171:K234" si="17">I171*J171</f>
        <v>0</v>
      </c>
      <c r="L171" s="133"/>
      <c r="M171" s="70">
        <f t="shared" ref="M171:M234" si="18">K171+(K171*L171)</f>
        <v>0</v>
      </c>
      <c r="N171" s="179"/>
    </row>
    <row r="172" spans="1:14" x14ac:dyDescent="0.25">
      <c r="A172" s="12">
        <v>162</v>
      </c>
      <c r="B172" s="8" t="s">
        <v>124</v>
      </c>
      <c r="C172" s="13" t="s">
        <v>1152</v>
      </c>
      <c r="D172" s="8">
        <v>300019922</v>
      </c>
      <c r="E172" s="185">
        <v>44999</v>
      </c>
      <c r="F172" s="185">
        <f t="shared" si="15"/>
        <v>45365</v>
      </c>
      <c r="G172" s="258"/>
      <c r="H172" s="258"/>
      <c r="I172" s="48">
        <f t="shared" si="16"/>
        <v>2</v>
      </c>
      <c r="J172" s="60"/>
      <c r="K172" s="60">
        <f t="shared" si="17"/>
        <v>0</v>
      </c>
      <c r="L172" s="133"/>
      <c r="M172" s="70">
        <f t="shared" si="18"/>
        <v>0</v>
      </c>
      <c r="N172" s="179"/>
    </row>
    <row r="173" spans="1:14" x14ac:dyDescent="0.25">
      <c r="A173" s="12">
        <v>163</v>
      </c>
      <c r="B173" s="8" t="s">
        <v>124</v>
      </c>
      <c r="C173" s="13" t="s">
        <v>1152</v>
      </c>
      <c r="D173" s="8">
        <v>300019920</v>
      </c>
      <c r="E173" s="185">
        <v>44999</v>
      </c>
      <c r="F173" s="185">
        <f t="shared" si="15"/>
        <v>45365</v>
      </c>
      <c r="G173" s="258"/>
      <c r="H173" s="258"/>
      <c r="I173" s="48">
        <f t="shared" si="16"/>
        <v>2</v>
      </c>
      <c r="J173" s="60"/>
      <c r="K173" s="60">
        <f t="shared" si="17"/>
        <v>0</v>
      </c>
      <c r="L173" s="133"/>
      <c r="M173" s="70">
        <f t="shared" si="18"/>
        <v>0</v>
      </c>
      <c r="N173" s="179"/>
    </row>
    <row r="174" spans="1:14" x14ac:dyDescent="0.25">
      <c r="A174" s="12">
        <v>164</v>
      </c>
      <c r="B174" s="8" t="s">
        <v>124</v>
      </c>
      <c r="C174" s="13" t="s">
        <v>1152</v>
      </c>
      <c r="D174" s="8">
        <v>300019868</v>
      </c>
      <c r="E174" s="185">
        <v>44999</v>
      </c>
      <c r="F174" s="185">
        <f t="shared" si="15"/>
        <v>45365</v>
      </c>
      <c r="G174" s="258"/>
      <c r="H174" s="258"/>
      <c r="I174" s="48">
        <f t="shared" si="16"/>
        <v>2</v>
      </c>
      <c r="J174" s="60"/>
      <c r="K174" s="60">
        <f t="shared" si="17"/>
        <v>0</v>
      </c>
      <c r="L174" s="133"/>
      <c r="M174" s="70">
        <f t="shared" si="18"/>
        <v>0</v>
      </c>
      <c r="N174" s="179"/>
    </row>
    <row r="175" spans="1:14" x14ac:dyDescent="0.25">
      <c r="A175" s="12">
        <v>165</v>
      </c>
      <c r="B175" s="8" t="s">
        <v>124</v>
      </c>
      <c r="C175" s="13" t="s">
        <v>1152</v>
      </c>
      <c r="D175" s="8">
        <v>300019912</v>
      </c>
      <c r="E175" s="185">
        <v>44999</v>
      </c>
      <c r="F175" s="185">
        <f t="shared" si="15"/>
        <v>45365</v>
      </c>
      <c r="G175" s="258"/>
      <c r="H175" s="258"/>
      <c r="I175" s="48">
        <f t="shared" si="16"/>
        <v>2</v>
      </c>
      <c r="J175" s="60"/>
      <c r="K175" s="60">
        <f t="shared" si="17"/>
        <v>0</v>
      </c>
      <c r="L175" s="133"/>
      <c r="M175" s="70">
        <f t="shared" si="18"/>
        <v>0</v>
      </c>
      <c r="N175" s="179"/>
    </row>
    <row r="176" spans="1:14" x14ac:dyDescent="0.25">
      <c r="A176" s="12">
        <v>166</v>
      </c>
      <c r="B176" s="8" t="s">
        <v>124</v>
      </c>
      <c r="C176" s="13" t="s">
        <v>1152</v>
      </c>
      <c r="D176" s="8">
        <v>300019897</v>
      </c>
      <c r="E176" s="185">
        <v>44999</v>
      </c>
      <c r="F176" s="185">
        <f t="shared" si="15"/>
        <v>45365</v>
      </c>
      <c r="G176" s="258"/>
      <c r="H176" s="258"/>
      <c r="I176" s="48">
        <f t="shared" si="16"/>
        <v>2</v>
      </c>
      <c r="J176" s="60"/>
      <c r="K176" s="60">
        <f t="shared" si="17"/>
        <v>0</v>
      </c>
      <c r="L176" s="133"/>
      <c r="M176" s="70">
        <f t="shared" si="18"/>
        <v>0</v>
      </c>
      <c r="N176" s="179"/>
    </row>
    <row r="177" spans="1:14" x14ac:dyDescent="0.25">
      <c r="A177" s="12">
        <v>167</v>
      </c>
      <c r="B177" s="8" t="s">
        <v>124</v>
      </c>
      <c r="C177" s="13" t="s">
        <v>1152</v>
      </c>
      <c r="D177" s="8">
        <v>300019927</v>
      </c>
      <c r="E177" s="185">
        <v>44999</v>
      </c>
      <c r="F177" s="185">
        <f t="shared" si="15"/>
        <v>45365</v>
      </c>
      <c r="G177" s="258"/>
      <c r="H177" s="258"/>
      <c r="I177" s="48">
        <f t="shared" si="16"/>
        <v>2</v>
      </c>
      <c r="J177" s="60"/>
      <c r="K177" s="60">
        <f t="shared" si="17"/>
        <v>0</v>
      </c>
      <c r="L177" s="133"/>
      <c r="M177" s="70">
        <f t="shared" si="18"/>
        <v>0</v>
      </c>
      <c r="N177" s="179"/>
    </row>
    <row r="178" spans="1:14" x14ac:dyDescent="0.25">
      <c r="A178" s="12">
        <v>168</v>
      </c>
      <c r="B178" s="8" t="s">
        <v>1153</v>
      </c>
      <c r="C178" s="13">
        <v>2020</v>
      </c>
      <c r="D178" s="8" t="s">
        <v>1154</v>
      </c>
      <c r="E178" s="185">
        <v>45008</v>
      </c>
      <c r="F178" s="185">
        <f t="shared" si="15"/>
        <v>45374</v>
      </c>
      <c r="G178" s="258"/>
      <c r="H178" s="258"/>
      <c r="I178" s="48">
        <f t="shared" si="16"/>
        <v>2</v>
      </c>
      <c r="J178" s="60"/>
      <c r="K178" s="60">
        <f t="shared" si="17"/>
        <v>0</v>
      </c>
      <c r="L178" s="133"/>
      <c r="M178" s="70">
        <f t="shared" si="18"/>
        <v>0</v>
      </c>
      <c r="N178" s="179"/>
    </row>
    <row r="179" spans="1:14" x14ac:dyDescent="0.25">
      <c r="A179" s="12">
        <v>169</v>
      </c>
      <c r="B179" s="8" t="s">
        <v>301</v>
      </c>
      <c r="C179" s="13" t="s">
        <v>1155</v>
      </c>
      <c r="D179" s="8" t="s">
        <v>1156</v>
      </c>
      <c r="E179" s="185">
        <v>44938</v>
      </c>
      <c r="F179" s="185">
        <f t="shared" si="15"/>
        <v>45304</v>
      </c>
      <c r="G179" s="258"/>
      <c r="H179" s="258"/>
      <c r="I179" s="48">
        <f t="shared" si="16"/>
        <v>2</v>
      </c>
      <c r="J179" s="60"/>
      <c r="K179" s="60">
        <f t="shared" si="17"/>
        <v>0</v>
      </c>
      <c r="L179" s="133"/>
      <c r="M179" s="70">
        <f t="shared" si="18"/>
        <v>0</v>
      </c>
      <c r="N179" s="179"/>
    </row>
    <row r="180" spans="1:14" ht="25.5" x14ac:dyDescent="0.25">
      <c r="A180" s="12">
        <v>170</v>
      </c>
      <c r="B180" s="8" t="s">
        <v>1157</v>
      </c>
      <c r="C180" s="13" t="s">
        <v>151</v>
      </c>
      <c r="D180" s="8" t="s">
        <v>1158</v>
      </c>
      <c r="E180" s="185">
        <v>44938</v>
      </c>
      <c r="F180" s="185">
        <f t="shared" si="15"/>
        <v>45304</v>
      </c>
      <c r="G180" s="258"/>
      <c r="H180" s="258"/>
      <c r="I180" s="48">
        <f t="shared" si="16"/>
        <v>2</v>
      </c>
      <c r="J180" s="60"/>
      <c r="K180" s="60">
        <f t="shared" si="17"/>
        <v>0</v>
      </c>
      <c r="L180" s="133"/>
      <c r="M180" s="70">
        <f t="shared" si="18"/>
        <v>0</v>
      </c>
      <c r="N180" s="179"/>
    </row>
    <row r="181" spans="1:14" x14ac:dyDescent="0.25">
      <c r="A181" s="12">
        <v>171</v>
      </c>
      <c r="B181" s="8" t="s">
        <v>125</v>
      </c>
      <c r="C181" s="13" t="s">
        <v>1159</v>
      </c>
      <c r="D181" s="8" t="s">
        <v>152</v>
      </c>
      <c r="E181" s="185">
        <v>45064</v>
      </c>
      <c r="F181" s="185">
        <f t="shared" si="15"/>
        <v>45430</v>
      </c>
      <c r="G181" s="258"/>
      <c r="H181" s="258"/>
      <c r="I181" s="48">
        <f t="shared" si="16"/>
        <v>2</v>
      </c>
      <c r="J181" s="60"/>
      <c r="K181" s="60">
        <f t="shared" si="17"/>
        <v>0</v>
      </c>
      <c r="L181" s="133"/>
      <c r="M181" s="70">
        <f t="shared" si="18"/>
        <v>0</v>
      </c>
      <c r="N181" s="179"/>
    </row>
    <row r="182" spans="1:14" x14ac:dyDescent="0.25">
      <c r="A182" s="12">
        <v>172</v>
      </c>
      <c r="B182" s="8" t="s">
        <v>125</v>
      </c>
      <c r="C182" s="13" t="s">
        <v>1159</v>
      </c>
      <c r="D182" s="8" t="s">
        <v>153</v>
      </c>
      <c r="E182" s="185">
        <v>45064</v>
      </c>
      <c r="F182" s="185">
        <f t="shared" si="15"/>
        <v>45430</v>
      </c>
      <c r="G182" s="258"/>
      <c r="H182" s="258"/>
      <c r="I182" s="48">
        <f t="shared" si="16"/>
        <v>2</v>
      </c>
      <c r="J182" s="60"/>
      <c r="K182" s="60">
        <f t="shared" si="17"/>
        <v>0</v>
      </c>
      <c r="L182" s="133"/>
      <c r="M182" s="70">
        <f t="shared" si="18"/>
        <v>0</v>
      </c>
      <c r="N182" s="179"/>
    </row>
    <row r="183" spans="1:14" x14ac:dyDescent="0.25">
      <c r="A183" s="12">
        <v>173</v>
      </c>
      <c r="B183" s="8" t="s">
        <v>125</v>
      </c>
      <c r="C183" s="13" t="s">
        <v>1159</v>
      </c>
      <c r="D183" s="8" t="s">
        <v>154</v>
      </c>
      <c r="E183" s="185">
        <v>45064</v>
      </c>
      <c r="F183" s="185">
        <f t="shared" si="15"/>
        <v>45430</v>
      </c>
      <c r="G183" s="258"/>
      <c r="H183" s="258"/>
      <c r="I183" s="48">
        <f t="shared" si="16"/>
        <v>2</v>
      </c>
      <c r="J183" s="60"/>
      <c r="K183" s="60">
        <f t="shared" si="17"/>
        <v>0</v>
      </c>
      <c r="L183" s="133"/>
      <c r="M183" s="70">
        <f t="shared" si="18"/>
        <v>0</v>
      </c>
      <c r="N183" s="179"/>
    </row>
    <row r="184" spans="1:14" x14ac:dyDescent="0.25">
      <c r="A184" s="12">
        <v>174</v>
      </c>
      <c r="B184" s="8" t="s">
        <v>301</v>
      </c>
      <c r="C184" s="13" t="s">
        <v>1160</v>
      </c>
      <c r="D184" s="8" t="s">
        <v>1161</v>
      </c>
      <c r="E184" s="185">
        <v>45446</v>
      </c>
      <c r="F184" s="270"/>
      <c r="G184" s="258"/>
      <c r="H184" s="258"/>
      <c r="I184" s="48">
        <f t="shared" si="16"/>
        <v>1</v>
      </c>
      <c r="J184" s="60"/>
      <c r="K184" s="60">
        <f t="shared" si="17"/>
        <v>0</v>
      </c>
      <c r="L184" s="133"/>
      <c r="M184" s="70">
        <f t="shared" si="18"/>
        <v>0</v>
      </c>
      <c r="N184" s="179"/>
    </row>
    <row r="185" spans="1:14" x14ac:dyDescent="0.25">
      <c r="A185" s="12">
        <v>175</v>
      </c>
      <c r="B185" s="8" t="s">
        <v>301</v>
      </c>
      <c r="C185" s="13" t="s">
        <v>1160</v>
      </c>
      <c r="D185" s="8" t="s">
        <v>1162</v>
      </c>
      <c r="E185" s="185">
        <v>45255</v>
      </c>
      <c r="F185" s="185">
        <f t="shared" si="15"/>
        <v>45621</v>
      </c>
      <c r="G185" s="258"/>
      <c r="H185" s="258"/>
      <c r="I185" s="48">
        <f t="shared" si="16"/>
        <v>2</v>
      </c>
      <c r="J185" s="60"/>
      <c r="K185" s="60">
        <f t="shared" si="17"/>
        <v>0</v>
      </c>
      <c r="L185" s="133"/>
      <c r="M185" s="70">
        <f t="shared" si="18"/>
        <v>0</v>
      </c>
      <c r="N185" s="179"/>
    </row>
    <row r="186" spans="1:14" x14ac:dyDescent="0.25">
      <c r="A186" s="12">
        <v>176</v>
      </c>
      <c r="B186" s="8" t="s">
        <v>301</v>
      </c>
      <c r="C186" s="13" t="s">
        <v>1160</v>
      </c>
      <c r="D186" s="8" t="s">
        <v>1163</v>
      </c>
      <c r="E186" s="185">
        <v>45255</v>
      </c>
      <c r="F186" s="185">
        <f t="shared" si="15"/>
        <v>45621</v>
      </c>
      <c r="G186" s="258"/>
      <c r="H186" s="258"/>
      <c r="I186" s="48">
        <f t="shared" si="16"/>
        <v>2</v>
      </c>
      <c r="J186" s="60"/>
      <c r="K186" s="60">
        <f t="shared" si="17"/>
        <v>0</v>
      </c>
      <c r="L186" s="133"/>
      <c r="M186" s="70">
        <f t="shared" si="18"/>
        <v>0</v>
      </c>
      <c r="N186" s="179"/>
    </row>
    <row r="187" spans="1:14" x14ac:dyDescent="0.25">
      <c r="A187" s="12">
        <v>177</v>
      </c>
      <c r="B187" s="8" t="s">
        <v>301</v>
      </c>
      <c r="C187" s="13" t="s">
        <v>1160</v>
      </c>
      <c r="D187" s="8" t="s">
        <v>1164</v>
      </c>
      <c r="E187" s="185">
        <v>45255</v>
      </c>
      <c r="F187" s="185">
        <f t="shared" si="15"/>
        <v>45621</v>
      </c>
      <c r="G187" s="258"/>
      <c r="H187" s="258"/>
      <c r="I187" s="48">
        <f t="shared" si="16"/>
        <v>2</v>
      </c>
      <c r="J187" s="60"/>
      <c r="K187" s="60">
        <f t="shared" si="17"/>
        <v>0</v>
      </c>
      <c r="L187" s="133"/>
      <c r="M187" s="70">
        <f t="shared" si="18"/>
        <v>0</v>
      </c>
      <c r="N187" s="179"/>
    </row>
    <row r="188" spans="1:14" x14ac:dyDescent="0.25">
      <c r="A188" s="12">
        <v>178</v>
      </c>
      <c r="B188" s="8" t="s">
        <v>301</v>
      </c>
      <c r="C188" s="13" t="s">
        <v>1160</v>
      </c>
      <c r="D188" s="8" t="s">
        <v>1165</v>
      </c>
      <c r="E188" s="185">
        <v>45255</v>
      </c>
      <c r="F188" s="185">
        <f t="shared" si="15"/>
        <v>45621</v>
      </c>
      <c r="G188" s="258"/>
      <c r="H188" s="258"/>
      <c r="I188" s="48">
        <f t="shared" si="16"/>
        <v>2</v>
      </c>
      <c r="J188" s="60"/>
      <c r="K188" s="60">
        <f t="shared" si="17"/>
        <v>0</v>
      </c>
      <c r="L188" s="133"/>
      <c r="M188" s="70">
        <f t="shared" si="18"/>
        <v>0</v>
      </c>
      <c r="N188" s="179"/>
    </row>
    <row r="189" spans="1:14" x14ac:dyDescent="0.25">
      <c r="A189" s="12">
        <v>179</v>
      </c>
      <c r="B189" s="8" t="s">
        <v>301</v>
      </c>
      <c r="C189" s="13" t="s">
        <v>1160</v>
      </c>
      <c r="D189" s="8" t="s">
        <v>1166</v>
      </c>
      <c r="E189" s="185">
        <v>45255</v>
      </c>
      <c r="F189" s="185">
        <f t="shared" si="15"/>
        <v>45621</v>
      </c>
      <c r="G189" s="258"/>
      <c r="H189" s="258"/>
      <c r="I189" s="48">
        <f t="shared" si="16"/>
        <v>2</v>
      </c>
      <c r="J189" s="60"/>
      <c r="K189" s="60">
        <f t="shared" si="17"/>
        <v>0</v>
      </c>
      <c r="L189" s="133"/>
      <c r="M189" s="70">
        <f t="shared" si="18"/>
        <v>0</v>
      </c>
      <c r="N189" s="179"/>
    </row>
    <row r="190" spans="1:14" x14ac:dyDescent="0.25">
      <c r="A190" s="12">
        <v>180</v>
      </c>
      <c r="B190" s="8" t="s">
        <v>301</v>
      </c>
      <c r="C190" s="13" t="s">
        <v>1167</v>
      </c>
      <c r="D190" s="8" t="s">
        <v>1168</v>
      </c>
      <c r="E190" s="185">
        <v>45219</v>
      </c>
      <c r="F190" s="185">
        <f t="shared" si="15"/>
        <v>45585</v>
      </c>
      <c r="G190" s="258"/>
      <c r="H190" s="258"/>
      <c r="I190" s="48">
        <f t="shared" si="16"/>
        <v>2</v>
      </c>
      <c r="J190" s="60"/>
      <c r="K190" s="60">
        <f t="shared" si="17"/>
        <v>0</v>
      </c>
      <c r="L190" s="133"/>
      <c r="M190" s="70">
        <f t="shared" si="18"/>
        <v>0</v>
      </c>
      <c r="N190" s="179"/>
    </row>
    <row r="191" spans="1:14" x14ac:dyDescent="0.25">
      <c r="A191" s="12">
        <v>181</v>
      </c>
      <c r="B191" s="8" t="s">
        <v>301</v>
      </c>
      <c r="C191" s="13" t="s">
        <v>1167</v>
      </c>
      <c r="D191" s="8" t="s">
        <v>1169</v>
      </c>
      <c r="E191" s="185">
        <v>45219</v>
      </c>
      <c r="F191" s="185">
        <f t="shared" si="15"/>
        <v>45585</v>
      </c>
      <c r="G191" s="258"/>
      <c r="H191" s="258"/>
      <c r="I191" s="48">
        <f t="shared" si="16"/>
        <v>2</v>
      </c>
      <c r="J191" s="60"/>
      <c r="K191" s="60">
        <f t="shared" si="17"/>
        <v>0</v>
      </c>
      <c r="L191" s="133"/>
      <c r="M191" s="70">
        <f t="shared" si="18"/>
        <v>0</v>
      </c>
      <c r="N191" s="179"/>
    </row>
    <row r="192" spans="1:14" x14ac:dyDescent="0.25">
      <c r="A192" s="12">
        <v>182</v>
      </c>
      <c r="B192" s="8" t="s">
        <v>126</v>
      </c>
      <c r="C192" s="13" t="s">
        <v>159</v>
      </c>
      <c r="D192" s="8" t="s">
        <v>155</v>
      </c>
      <c r="E192" s="185">
        <v>45230</v>
      </c>
      <c r="F192" s="185">
        <f t="shared" si="15"/>
        <v>45596</v>
      </c>
      <c r="G192" s="258"/>
      <c r="H192" s="258"/>
      <c r="I192" s="48">
        <f t="shared" si="16"/>
        <v>2</v>
      </c>
      <c r="J192" s="60"/>
      <c r="K192" s="60">
        <f t="shared" si="17"/>
        <v>0</v>
      </c>
      <c r="L192" s="133"/>
      <c r="M192" s="70">
        <f t="shared" si="18"/>
        <v>0</v>
      </c>
      <c r="N192" s="179"/>
    </row>
    <row r="193" spans="1:14" x14ac:dyDescent="0.25">
      <c r="A193" s="12">
        <v>183</v>
      </c>
      <c r="B193" s="8" t="s">
        <v>127</v>
      </c>
      <c r="C193" s="13" t="s">
        <v>156</v>
      </c>
      <c r="D193" s="8" t="s">
        <v>157</v>
      </c>
      <c r="E193" s="185">
        <v>45230</v>
      </c>
      <c r="F193" s="185">
        <f t="shared" si="15"/>
        <v>45596</v>
      </c>
      <c r="G193" s="258"/>
      <c r="H193" s="258"/>
      <c r="I193" s="48">
        <f t="shared" si="16"/>
        <v>2</v>
      </c>
      <c r="J193" s="60"/>
      <c r="K193" s="60">
        <f t="shared" si="17"/>
        <v>0</v>
      </c>
      <c r="L193" s="133"/>
      <c r="M193" s="70">
        <f t="shared" si="18"/>
        <v>0</v>
      </c>
      <c r="N193" s="179"/>
    </row>
    <row r="194" spans="1:14" x14ac:dyDescent="0.25">
      <c r="A194" s="12">
        <v>184</v>
      </c>
      <c r="B194" s="8" t="s">
        <v>128</v>
      </c>
      <c r="C194" s="13" t="s">
        <v>156</v>
      </c>
      <c r="D194" s="8" t="s">
        <v>158</v>
      </c>
      <c r="E194" s="185">
        <v>45230</v>
      </c>
      <c r="F194" s="185">
        <f t="shared" si="15"/>
        <v>45596</v>
      </c>
      <c r="G194" s="258"/>
      <c r="H194" s="258"/>
      <c r="I194" s="48">
        <f t="shared" si="16"/>
        <v>2</v>
      </c>
      <c r="J194" s="60"/>
      <c r="K194" s="60">
        <f t="shared" si="17"/>
        <v>0</v>
      </c>
      <c r="L194" s="133"/>
      <c r="M194" s="70">
        <f t="shared" si="18"/>
        <v>0</v>
      </c>
      <c r="N194" s="179"/>
    </row>
    <row r="195" spans="1:14" x14ac:dyDescent="0.25">
      <c r="A195" s="12">
        <v>185</v>
      </c>
      <c r="B195" s="8" t="s">
        <v>129</v>
      </c>
      <c r="C195" s="13" t="s">
        <v>331</v>
      </c>
      <c r="D195" s="8">
        <v>15511</v>
      </c>
      <c r="E195" s="185">
        <v>45230</v>
      </c>
      <c r="F195" s="185">
        <f t="shared" si="15"/>
        <v>45596</v>
      </c>
      <c r="G195" s="258"/>
      <c r="H195" s="258"/>
      <c r="I195" s="48">
        <f t="shared" si="16"/>
        <v>2</v>
      </c>
      <c r="J195" s="60"/>
      <c r="K195" s="60">
        <f t="shared" si="17"/>
        <v>0</v>
      </c>
      <c r="L195" s="133"/>
      <c r="M195" s="70">
        <f t="shared" si="18"/>
        <v>0</v>
      </c>
      <c r="N195" s="179"/>
    </row>
    <row r="196" spans="1:14" x14ac:dyDescent="0.25">
      <c r="A196" s="12">
        <v>186</v>
      </c>
      <c r="B196" s="8" t="s">
        <v>130</v>
      </c>
      <c r="C196" s="13" t="s">
        <v>159</v>
      </c>
      <c r="D196" s="8">
        <v>376142198</v>
      </c>
      <c r="E196" s="185">
        <v>45230</v>
      </c>
      <c r="F196" s="185">
        <f t="shared" si="15"/>
        <v>45596</v>
      </c>
      <c r="G196" s="258"/>
      <c r="H196" s="258"/>
      <c r="I196" s="48">
        <f t="shared" si="16"/>
        <v>2</v>
      </c>
      <c r="J196" s="60"/>
      <c r="K196" s="60">
        <f t="shared" si="17"/>
        <v>0</v>
      </c>
      <c r="L196" s="133"/>
      <c r="M196" s="70">
        <f t="shared" si="18"/>
        <v>0</v>
      </c>
      <c r="N196" s="179"/>
    </row>
    <row r="197" spans="1:14" x14ac:dyDescent="0.25">
      <c r="A197" s="12">
        <v>187</v>
      </c>
      <c r="B197" s="8" t="s">
        <v>131</v>
      </c>
      <c r="C197" s="13" t="s">
        <v>331</v>
      </c>
      <c r="D197" s="8" t="s">
        <v>160</v>
      </c>
      <c r="E197" s="185">
        <v>45230</v>
      </c>
      <c r="F197" s="185">
        <f t="shared" si="15"/>
        <v>45596</v>
      </c>
      <c r="G197" s="258"/>
      <c r="H197" s="258"/>
      <c r="I197" s="48">
        <f t="shared" si="16"/>
        <v>2</v>
      </c>
      <c r="J197" s="60"/>
      <c r="K197" s="60">
        <f t="shared" si="17"/>
        <v>0</v>
      </c>
      <c r="L197" s="133"/>
      <c r="M197" s="70">
        <f t="shared" si="18"/>
        <v>0</v>
      </c>
      <c r="N197" s="179"/>
    </row>
    <row r="198" spans="1:14" x14ac:dyDescent="0.25">
      <c r="A198" s="12">
        <v>188</v>
      </c>
      <c r="B198" s="8" t="s">
        <v>132</v>
      </c>
      <c r="C198" s="13" t="s">
        <v>161</v>
      </c>
      <c r="D198" s="8" t="s">
        <v>162</v>
      </c>
      <c r="E198" s="185">
        <v>45230</v>
      </c>
      <c r="F198" s="185">
        <f t="shared" si="15"/>
        <v>45596</v>
      </c>
      <c r="G198" s="258"/>
      <c r="H198" s="258"/>
      <c r="I198" s="48">
        <f t="shared" si="16"/>
        <v>2</v>
      </c>
      <c r="J198" s="60"/>
      <c r="K198" s="60">
        <f t="shared" si="17"/>
        <v>0</v>
      </c>
      <c r="L198" s="133"/>
      <c r="M198" s="70">
        <f t="shared" si="18"/>
        <v>0</v>
      </c>
      <c r="N198" s="179"/>
    </row>
    <row r="199" spans="1:14" x14ac:dyDescent="0.25">
      <c r="A199" s="12">
        <v>189</v>
      </c>
      <c r="B199" s="8" t="s">
        <v>133</v>
      </c>
      <c r="C199" s="13" t="s">
        <v>331</v>
      </c>
      <c r="D199" s="8" t="s">
        <v>163</v>
      </c>
      <c r="E199" s="185">
        <v>45179</v>
      </c>
      <c r="F199" s="185">
        <f t="shared" si="15"/>
        <v>45545</v>
      </c>
      <c r="G199" s="258"/>
      <c r="H199" s="258"/>
      <c r="I199" s="48">
        <f t="shared" si="16"/>
        <v>2</v>
      </c>
      <c r="J199" s="60"/>
      <c r="K199" s="60">
        <f t="shared" si="17"/>
        <v>0</v>
      </c>
      <c r="L199" s="133"/>
      <c r="M199" s="70">
        <f t="shared" si="18"/>
        <v>0</v>
      </c>
      <c r="N199" s="179"/>
    </row>
    <row r="200" spans="1:14" x14ac:dyDescent="0.25">
      <c r="A200" s="12">
        <v>190</v>
      </c>
      <c r="B200" s="8" t="s">
        <v>134</v>
      </c>
      <c r="C200" s="13" t="s">
        <v>331</v>
      </c>
      <c r="D200" s="8">
        <v>110302936</v>
      </c>
      <c r="E200" s="185">
        <v>45143</v>
      </c>
      <c r="F200" s="185">
        <f t="shared" si="15"/>
        <v>45509</v>
      </c>
      <c r="G200" s="258"/>
      <c r="H200" s="258"/>
      <c r="I200" s="48">
        <f t="shared" si="16"/>
        <v>2</v>
      </c>
      <c r="J200" s="60"/>
      <c r="K200" s="60">
        <f t="shared" si="17"/>
        <v>0</v>
      </c>
      <c r="L200" s="133"/>
      <c r="M200" s="70">
        <f t="shared" si="18"/>
        <v>0</v>
      </c>
      <c r="N200" s="179"/>
    </row>
    <row r="201" spans="1:14" x14ac:dyDescent="0.25">
      <c r="A201" s="12">
        <v>191</v>
      </c>
      <c r="B201" s="8" t="s">
        <v>135</v>
      </c>
      <c r="C201" s="13" t="s">
        <v>164</v>
      </c>
      <c r="D201" s="8">
        <v>200203602</v>
      </c>
      <c r="E201" s="185">
        <v>45230</v>
      </c>
      <c r="F201" s="185">
        <f t="shared" si="15"/>
        <v>45596</v>
      </c>
      <c r="G201" s="258"/>
      <c r="H201" s="258"/>
      <c r="I201" s="48">
        <f t="shared" si="16"/>
        <v>2</v>
      </c>
      <c r="J201" s="60"/>
      <c r="K201" s="60">
        <f t="shared" si="17"/>
        <v>0</v>
      </c>
      <c r="L201" s="133"/>
      <c r="M201" s="70">
        <f t="shared" si="18"/>
        <v>0</v>
      </c>
      <c r="N201" s="179"/>
    </row>
    <row r="202" spans="1:14" x14ac:dyDescent="0.25">
      <c r="A202" s="12">
        <v>192</v>
      </c>
      <c r="B202" s="8" t="s">
        <v>135</v>
      </c>
      <c r="C202" s="13" t="s">
        <v>164</v>
      </c>
      <c r="D202" s="8">
        <v>200295866</v>
      </c>
      <c r="E202" s="185">
        <v>45230</v>
      </c>
      <c r="F202" s="185">
        <f t="shared" ref="F202:F209" si="19">E202+366</f>
        <v>45596</v>
      </c>
      <c r="G202" s="258"/>
      <c r="H202" s="258"/>
      <c r="I202" s="48">
        <f t="shared" ref="I202:I265" si="20">COUNT(E202:H202)</f>
        <v>2</v>
      </c>
      <c r="J202" s="60"/>
      <c r="K202" s="60">
        <f t="shared" si="17"/>
        <v>0</v>
      </c>
      <c r="L202" s="133"/>
      <c r="M202" s="70">
        <f t="shared" si="18"/>
        <v>0</v>
      </c>
      <c r="N202" s="179"/>
    </row>
    <row r="203" spans="1:14" x14ac:dyDescent="0.25">
      <c r="A203" s="12">
        <v>193</v>
      </c>
      <c r="B203" s="8" t="s">
        <v>135</v>
      </c>
      <c r="C203" s="13" t="s">
        <v>165</v>
      </c>
      <c r="D203" s="8">
        <v>677281</v>
      </c>
      <c r="E203" s="185">
        <v>45230</v>
      </c>
      <c r="F203" s="185">
        <f t="shared" si="19"/>
        <v>45596</v>
      </c>
      <c r="G203" s="258"/>
      <c r="H203" s="258"/>
      <c r="I203" s="48">
        <f t="shared" si="20"/>
        <v>2</v>
      </c>
      <c r="J203" s="60"/>
      <c r="K203" s="60">
        <f t="shared" si="17"/>
        <v>0</v>
      </c>
      <c r="L203" s="133"/>
      <c r="M203" s="70">
        <f t="shared" si="18"/>
        <v>0</v>
      </c>
      <c r="N203" s="179"/>
    </row>
    <row r="204" spans="1:14" x14ac:dyDescent="0.25">
      <c r="A204" s="12">
        <v>194</v>
      </c>
      <c r="B204" s="8" t="s">
        <v>135</v>
      </c>
      <c r="C204" s="13" t="s">
        <v>166</v>
      </c>
      <c r="D204" s="8">
        <v>12193</v>
      </c>
      <c r="E204" s="185">
        <v>45230</v>
      </c>
      <c r="F204" s="185">
        <f t="shared" si="19"/>
        <v>45596</v>
      </c>
      <c r="G204" s="258"/>
      <c r="H204" s="258"/>
      <c r="I204" s="48">
        <f t="shared" si="20"/>
        <v>2</v>
      </c>
      <c r="J204" s="60"/>
      <c r="K204" s="60">
        <f t="shared" si="17"/>
        <v>0</v>
      </c>
      <c r="L204" s="133"/>
      <c r="M204" s="70">
        <f t="shared" si="18"/>
        <v>0</v>
      </c>
      <c r="N204" s="179"/>
    </row>
    <row r="205" spans="1:14" x14ac:dyDescent="0.25">
      <c r="A205" s="12">
        <v>195</v>
      </c>
      <c r="B205" s="8" t="s">
        <v>135</v>
      </c>
      <c r="C205" s="13" t="s">
        <v>164</v>
      </c>
      <c r="D205" s="8">
        <v>200203025</v>
      </c>
      <c r="E205" s="185">
        <v>45230</v>
      </c>
      <c r="F205" s="185">
        <f t="shared" si="19"/>
        <v>45596</v>
      </c>
      <c r="G205" s="258"/>
      <c r="H205" s="258"/>
      <c r="I205" s="48">
        <f t="shared" si="20"/>
        <v>2</v>
      </c>
      <c r="J205" s="60"/>
      <c r="K205" s="60">
        <f t="shared" si="17"/>
        <v>0</v>
      </c>
      <c r="L205" s="133"/>
      <c r="M205" s="70">
        <f t="shared" si="18"/>
        <v>0</v>
      </c>
      <c r="N205" s="179"/>
    </row>
    <row r="206" spans="1:14" x14ac:dyDescent="0.25">
      <c r="A206" s="12">
        <v>196</v>
      </c>
      <c r="B206" s="8" t="s">
        <v>135</v>
      </c>
      <c r="C206" s="13" t="s">
        <v>167</v>
      </c>
      <c r="D206" s="8">
        <v>10989</v>
      </c>
      <c r="E206" s="185">
        <v>45230</v>
      </c>
      <c r="F206" s="185">
        <f t="shared" si="19"/>
        <v>45596</v>
      </c>
      <c r="G206" s="258"/>
      <c r="H206" s="258"/>
      <c r="I206" s="48">
        <f t="shared" si="20"/>
        <v>2</v>
      </c>
      <c r="J206" s="60"/>
      <c r="K206" s="60">
        <f t="shared" si="17"/>
        <v>0</v>
      </c>
      <c r="L206" s="133"/>
      <c r="M206" s="70">
        <f t="shared" si="18"/>
        <v>0</v>
      </c>
      <c r="N206" s="179"/>
    </row>
    <row r="207" spans="1:14" x14ac:dyDescent="0.25">
      <c r="A207" s="12">
        <v>197</v>
      </c>
      <c r="B207" s="8" t="s">
        <v>135</v>
      </c>
      <c r="C207" s="13" t="s">
        <v>168</v>
      </c>
      <c r="D207" s="8">
        <v>676094</v>
      </c>
      <c r="E207" s="185">
        <v>45230</v>
      </c>
      <c r="F207" s="185">
        <f t="shared" si="19"/>
        <v>45596</v>
      </c>
      <c r="G207" s="258"/>
      <c r="H207" s="258"/>
      <c r="I207" s="48">
        <f t="shared" si="20"/>
        <v>2</v>
      </c>
      <c r="J207" s="60"/>
      <c r="K207" s="60">
        <f t="shared" si="17"/>
        <v>0</v>
      </c>
      <c r="L207" s="133"/>
      <c r="M207" s="70">
        <f t="shared" si="18"/>
        <v>0</v>
      </c>
      <c r="N207" s="179"/>
    </row>
    <row r="208" spans="1:14" x14ac:dyDescent="0.25">
      <c r="A208" s="12">
        <v>198</v>
      </c>
      <c r="B208" s="8" t="s">
        <v>135</v>
      </c>
      <c r="C208" s="13" t="s">
        <v>169</v>
      </c>
      <c r="D208" s="8">
        <v>91102015</v>
      </c>
      <c r="E208" s="185">
        <v>45230</v>
      </c>
      <c r="F208" s="185">
        <f t="shared" si="19"/>
        <v>45596</v>
      </c>
      <c r="G208" s="258"/>
      <c r="H208" s="258"/>
      <c r="I208" s="48">
        <f t="shared" si="20"/>
        <v>2</v>
      </c>
      <c r="J208" s="60"/>
      <c r="K208" s="60">
        <f t="shared" si="17"/>
        <v>0</v>
      </c>
      <c r="L208" s="133"/>
      <c r="M208" s="70">
        <f t="shared" si="18"/>
        <v>0</v>
      </c>
      <c r="N208" s="179"/>
    </row>
    <row r="209" spans="1:14" x14ac:dyDescent="0.25">
      <c r="A209" s="12">
        <v>199</v>
      </c>
      <c r="B209" s="8" t="s">
        <v>135</v>
      </c>
      <c r="C209" s="13" t="s">
        <v>168</v>
      </c>
      <c r="D209" s="8">
        <v>161255</v>
      </c>
      <c r="E209" s="185">
        <v>45230</v>
      </c>
      <c r="F209" s="185">
        <f t="shared" si="19"/>
        <v>45596</v>
      </c>
      <c r="G209" s="258"/>
      <c r="H209" s="258"/>
      <c r="I209" s="48">
        <f t="shared" si="20"/>
        <v>2</v>
      </c>
      <c r="J209" s="60"/>
      <c r="K209" s="60">
        <f t="shared" si="17"/>
        <v>0</v>
      </c>
      <c r="L209" s="133"/>
      <c r="M209" s="70">
        <f t="shared" si="18"/>
        <v>0</v>
      </c>
      <c r="N209" s="179"/>
    </row>
    <row r="210" spans="1:14" ht="16.5" x14ac:dyDescent="0.25">
      <c r="A210" s="350" t="s">
        <v>1170</v>
      </c>
      <c r="B210" s="351"/>
      <c r="C210" s="351"/>
      <c r="D210" s="351"/>
      <c r="E210" s="351"/>
      <c r="F210" s="351"/>
      <c r="G210" s="351"/>
      <c r="H210" s="351"/>
      <c r="I210" s="351"/>
      <c r="J210" s="351"/>
      <c r="K210" s="351"/>
      <c r="L210" s="351"/>
      <c r="M210" s="351"/>
      <c r="N210" s="352"/>
    </row>
    <row r="211" spans="1:14" x14ac:dyDescent="0.25">
      <c r="A211" s="12">
        <v>200</v>
      </c>
      <c r="B211" s="158" t="s">
        <v>1171</v>
      </c>
      <c r="C211" s="171" t="s">
        <v>1172</v>
      </c>
      <c r="D211" s="158" t="s">
        <v>1173</v>
      </c>
      <c r="E211" s="185">
        <v>45087</v>
      </c>
      <c r="F211" s="185">
        <f t="shared" ref="F211:F228" si="21">E211+366</f>
        <v>45453</v>
      </c>
      <c r="G211" s="258"/>
      <c r="H211" s="258"/>
      <c r="I211" s="48">
        <f t="shared" si="20"/>
        <v>2</v>
      </c>
      <c r="J211" s="60"/>
      <c r="K211" s="60">
        <f t="shared" si="17"/>
        <v>0</v>
      </c>
      <c r="L211" s="133"/>
      <c r="M211" s="70">
        <f t="shared" si="18"/>
        <v>0</v>
      </c>
      <c r="N211" s="179"/>
    </row>
    <row r="212" spans="1:14" x14ac:dyDescent="0.25">
      <c r="A212" s="12">
        <v>201</v>
      </c>
      <c r="B212" s="158" t="s">
        <v>179</v>
      </c>
      <c r="C212" s="171" t="s">
        <v>187</v>
      </c>
      <c r="D212" s="158" t="s">
        <v>188</v>
      </c>
      <c r="E212" s="185">
        <v>45031</v>
      </c>
      <c r="F212" s="185">
        <f t="shared" si="21"/>
        <v>45397</v>
      </c>
      <c r="G212" s="258"/>
      <c r="H212" s="258"/>
      <c r="I212" s="48">
        <f t="shared" si="20"/>
        <v>2</v>
      </c>
      <c r="J212" s="60"/>
      <c r="K212" s="60">
        <f t="shared" si="17"/>
        <v>0</v>
      </c>
      <c r="L212" s="133"/>
      <c r="M212" s="70">
        <f t="shared" si="18"/>
        <v>0</v>
      </c>
      <c r="N212" s="179"/>
    </row>
    <row r="213" spans="1:14" x14ac:dyDescent="0.25">
      <c r="A213" s="168">
        <v>202</v>
      </c>
      <c r="B213" s="158" t="s">
        <v>45</v>
      </c>
      <c r="C213" s="171" t="s">
        <v>182</v>
      </c>
      <c r="D213" s="158">
        <v>5355</v>
      </c>
      <c r="E213" s="185">
        <v>45230</v>
      </c>
      <c r="F213" s="185">
        <f t="shared" si="21"/>
        <v>45596</v>
      </c>
      <c r="G213" s="258"/>
      <c r="H213" s="258"/>
      <c r="I213" s="48">
        <f t="shared" si="20"/>
        <v>2</v>
      </c>
      <c r="J213" s="60"/>
      <c r="K213" s="60">
        <f t="shared" si="17"/>
        <v>0</v>
      </c>
      <c r="L213" s="133"/>
      <c r="M213" s="70">
        <f t="shared" si="18"/>
        <v>0</v>
      </c>
      <c r="N213" s="179"/>
    </row>
    <row r="214" spans="1:14" x14ac:dyDescent="0.25">
      <c r="A214" s="168">
        <v>203</v>
      </c>
      <c r="B214" s="158" t="s">
        <v>1174</v>
      </c>
      <c r="C214" s="171" t="s">
        <v>1175</v>
      </c>
      <c r="D214" s="158"/>
      <c r="E214" s="185">
        <v>45392</v>
      </c>
      <c r="F214" s="270"/>
      <c r="G214" s="258"/>
      <c r="H214" s="258"/>
      <c r="I214" s="48">
        <f t="shared" si="20"/>
        <v>1</v>
      </c>
      <c r="J214" s="60"/>
      <c r="K214" s="60">
        <f t="shared" si="17"/>
        <v>0</v>
      </c>
      <c r="L214" s="133"/>
      <c r="M214" s="70">
        <f t="shared" si="18"/>
        <v>0</v>
      </c>
      <c r="N214" s="179" t="s">
        <v>1788</v>
      </c>
    </row>
    <row r="215" spans="1:14" ht="25.5" x14ac:dyDescent="0.25">
      <c r="A215" s="168">
        <v>204</v>
      </c>
      <c r="B215" s="158" t="s">
        <v>1176</v>
      </c>
      <c r="C215" s="171" t="s">
        <v>1137</v>
      </c>
      <c r="D215" s="158" t="s">
        <v>1177</v>
      </c>
      <c r="E215" s="185">
        <v>45392</v>
      </c>
      <c r="F215" s="270"/>
      <c r="G215" s="258"/>
      <c r="H215" s="258"/>
      <c r="I215" s="48">
        <f t="shared" si="20"/>
        <v>1</v>
      </c>
      <c r="J215" s="60"/>
      <c r="K215" s="60">
        <f t="shared" si="17"/>
        <v>0</v>
      </c>
      <c r="L215" s="133"/>
      <c r="M215" s="70">
        <f t="shared" si="18"/>
        <v>0</v>
      </c>
      <c r="N215" s="179" t="s">
        <v>1789</v>
      </c>
    </row>
    <row r="216" spans="1:14" x14ac:dyDescent="0.25">
      <c r="A216" s="168">
        <v>205</v>
      </c>
      <c r="B216" s="158" t="s">
        <v>1178</v>
      </c>
      <c r="C216" s="171" t="s">
        <v>1179</v>
      </c>
      <c r="D216" s="158" t="s">
        <v>1180</v>
      </c>
      <c r="E216" s="185">
        <v>45230</v>
      </c>
      <c r="F216" s="185">
        <f t="shared" si="21"/>
        <v>45596</v>
      </c>
      <c r="G216" s="258"/>
      <c r="H216" s="258"/>
      <c r="I216" s="48">
        <f t="shared" si="20"/>
        <v>2</v>
      </c>
      <c r="J216" s="60"/>
      <c r="K216" s="60">
        <f t="shared" si="17"/>
        <v>0</v>
      </c>
      <c r="L216" s="133"/>
      <c r="M216" s="70">
        <f t="shared" si="18"/>
        <v>0</v>
      </c>
      <c r="N216" s="179"/>
    </row>
    <row r="217" spans="1:14" x14ac:dyDescent="0.25">
      <c r="A217" s="168">
        <v>206</v>
      </c>
      <c r="B217" s="158" t="s">
        <v>174</v>
      </c>
      <c r="C217" s="171" t="s">
        <v>1181</v>
      </c>
      <c r="D217" s="158">
        <v>500</v>
      </c>
      <c r="E217" s="185">
        <v>45210</v>
      </c>
      <c r="F217" s="185">
        <f t="shared" si="21"/>
        <v>45576</v>
      </c>
      <c r="G217" s="258"/>
      <c r="H217" s="258"/>
      <c r="I217" s="48">
        <f t="shared" si="20"/>
        <v>2</v>
      </c>
      <c r="J217" s="60"/>
      <c r="K217" s="60">
        <f t="shared" si="17"/>
        <v>0</v>
      </c>
      <c r="L217" s="133"/>
      <c r="M217" s="70">
        <f t="shared" si="18"/>
        <v>0</v>
      </c>
      <c r="N217" s="179"/>
    </row>
    <row r="218" spans="1:14" x14ac:dyDescent="0.25">
      <c r="A218" s="168">
        <v>207</v>
      </c>
      <c r="B218" s="158" t="s">
        <v>174</v>
      </c>
      <c r="C218" s="171" t="s">
        <v>1182</v>
      </c>
      <c r="D218" s="158">
        <v>596</v>
      </c>
      <c r="E218" s="185">
        <v>45210</v>
      </c>
      <c r="F218" s="185">
        <f t="shared" si="21"/>
        <v>45576</v>
      </c>
      <c r="G218" s="258"/>
      <c r="H218" s="258"/>
      <c r="I218" s="48">
        <f t="shared" si="20"/>
        <v>2</v>
      </c>
      <c r="J218" s="60"/>
      <c r="K218" s="60">
        <f t="shared" si="17"/>
        <v>0</v>
      </c>
      <c r="L218" s="133"/>
      <c r="M218" s="70">
        <f t="shared" si="18"/>
        <v>0</v>
      </c>
      <c r="N218" s="179"/>
    </row>
    <row r="219" spans="1:14" ht="15" customHeight="1" x14ac:dyDescent="0.25">
      <c r="A219" s="168">
        <v>208</v>
      </c>
      <c r="B219" s="158" t="s">
        <v>1183</v>
      </c>
      <c r="C219" s="171" t="s">
        <v>1184</v>
      </c>
      <c r="D219" s="158" t="s">
        <v>1185</v>
      </c>
      <c r="E219" s="185">
        <v>45056</v>
      </c>
      <c r="F219" s="185">
        <f t="shared" si="21"/>
        <v>45422</v>
      </c>
      <c r="G219" s="258"/>
      <c r="H219" s="258"/>
      <c r="I219" s="48">
        <f t="shared" si="20"/>
        <v>2</v>
      </c>
      <c r="J219" s="60"/>
      <c r="K219" s="60">
        <f t="shared" si="17"/>
        <v>0</v>
      </c>
      <c r="L219" s="133"/>
      <c r="M219" s="70">
        <f t="shared" si="18"/>
        <v>0</v>
      </c>
      <c r="N219" s="179"/>
    </row>
    <row r="220" spans="1:14" x14ac:dyDescent="0.25">
      <c r="A220" s="168">
        <v>209</v>
      </c>
      <c r="B220" s="158" t="s">
        <v>77</v>
      </c>
      <c r="C220" s="171" t="s">
        <v>1184</v>
      </c>
      <c r="D220" s="158" t="s">
        <v>1186</v>
      </c>
      <c r="E220" s="185">
        <v>45056</v>
      </c>
      <c r="F220" s="185">
        <f t="shared" si="21"/>
        <v>45422</v>
      </c>
      <c r="G220" s="258"/>
      <c r="H220" s="258"/>
      <c r="I220" s="48">
        <f t="shared" si="20"/>
        <v>2</v>
      </c>
      <c r="J220" s="60"/>
      <c r="K220" s="60">
        <f t="shared" si="17"/>
        <v>0</v>
      </c>
      <c r="L220" s="133"/>
      <c r="M220" s="70">
        <f t="shared" si="18"/>
        <v>0</v>
      </c>
      <c r="N220" s="179"/>
    </row>
    <row r="221" spans="1:14" x14ac:dyDescent="0.25">
      <c r="A221" s="168">
        <v>210</v>
      </c>
      <c r="B221" s="158" t="s">
        <v>77</v>
      </c>
      <c r="C221" s="171" t="s">
        <v>1184</v>
      </c>
      <c r="D221" s="158" t="s">
        <v>1187</v>
      </c>
      <c r="E221" s="185">
        <v>45056</v>
      </c>
      <c r="F221" s="185">
        <f t="shared" si="21"/>
        <v>45422</v>
      </c>
      <c r="G221" s="258"/>
      <c r="H221" s="258"/>
      <c r="I221" s="48">
        <f t="shared" si="20"/>
        <v>2</v>
      </c>
      <c r="J221" s="60"/>
      <c r="K221" s="60">
        <f t="shared" si="17"/>
        <v>0</v>
      </c>
      <c r="L221" s="133"/>
      <c r="M221" s="70">
        <f t="shared" si="18"/>
        <v>0</v>
      </c>
      <c r="N221" s="179"/>
    </row>
    <row r="222" spans="1:14" x14ac:dyDescent="0.25">
      <c r="A222" s="168">
        <v>211</v>
      </c>
      <c r="B222" s="158" t="s">
        <v>77</v>
      </c>
      <c r="C222" s="171" t="s">
        <v>1184</v>
      </c>
      <c r="D222" s="158" t="s">
        <v>1188</v>
      </c>
      <c r="E222" s="185">
        <v>45056</v>
      </c>
      <c r="F222" s="185">
        <f t="shared" si="21"/>
        <v>45422</v>
      </c>
      <c r="G222" s="258"/>
      <c r="H222" s="258"/>
      <c r="I222" s="48">
        <f t="shared" si="20"/>
        <v>2</v>
      </c>
      <c r="J222" s="60"/>
      <c r="K222" s="60">
        <f t="shared" si="17"/>
        <v>0</v>
      </c>
      <c r="L222" s="133"/>
      <c r="M222" s="70">
        <f t="shared" si="18"/>
        <v>0</v>
      </c>
      <c r="N222" s="179"/>
    </row>
    <row r="223" spans="1:14" x14ac:dyDescent="0.25">
      <c r="A223" s="168">
        <v>212</v>
      </c>
      <c r="B223" s="158" t="s">
        <v>77</v>
      </c>
      <c r="C223" s="171" t="s">
        <v>1184</v>
      </c>
      <c r="D223" s="158" t="s">
        <v>1189</v>
      </c>
      <c r="E223" s="185">
        <v>45056</v>
      </c>
      <c r="F223" s="185">
        <f t="shared" si="21"/>
        <v>45422</v>
      </c>
      <c r="G223" s="258"/>
      <c r="H223" s="258"/>
      <c r="I223" s="48">
        <f t="shared" si="20"/>
        <v>2</v>
      </c>
      <c r="J223" s="60"/>
      <c r="K223" s="60">
        <f t="shared" si="17"/>
        <v>0</v>
      </c>
      <c r="L223" s="133"/>
      <c r="M223" s="70">
        <f t="shared" si="18"/>
        <v>0</v>
      </c>
      <c r="N223" s="179"/>
    </row>
    <row r="224" spans="1:14" x14ac:dyDescent="0.25">
      <c r="A224" s="168">
        <v>213</v>
      </c>
      <c r="B224" s="158" t="s">
        <v>77</v>
      </c>
      <c r="C224" s="171" t="s">
        <v>1184</v>
      </c>
      <c r="D224" s="158" t="s">
        <v>1190</v>
      </c>
      <c r="E224" s="185">
        <v>45056</v>
      </c>
      <c r="F224" s="185">
        <f t="shared" si="21"/>
        <v>45422</v>
      </c>
      <c r="G224" s="258"/>
      <c r="H224" s="258"/>
      <c r="I224" s="48">
        <f t="shared" si="20"/>
        <v>2</v>
      </c>
      <c r="J224" s="60"/>
      <c r="K224" s="60">
        <f t="shared" si="17"/>
        <v>0</v>
      </c>
      <c r="L224" s="133"/>
      <c r="M224" s="70">
        <f t="shared" si="18"/>
        <v>0</v>
      </c>
      <c r="N224" s="179"/>
    </row>
    <row r="225" spans="1:14" x14ac:dyDescent="0.25">
      <c r="A225" s="168">
        <v>214</v>
      </c>
      <c r="B225" s="158" t="s">
        <v>77</v>
      </c>
      <c r="C225" s="171" t="s">
        <v>1184</v>
      </c>
      <c r="D225" s="158" t="s">
        <v>1191</v>
      </c>
      <c r="E225" s="185">
        <v>45056</v>
      </c>
      <c r="F225" s="185">
        <f t="shared" si="21"/>
        <v>45422</v>
      </c>
      <c r="G225" s="258"/>
      <c r="H225" s="258"/>
      <c r="I225" s="48">
        <f t="shared" si="20"/>
        <v>2</v>
      </c>
      <c r="J225" s="60"/>
      <c r="K225" s="60">
        <f t="shared" si="17"/>
        <v>0</v>
      </c>
      <c r="L225" s="133"/>
      <c r="M225" s="70">
        <f t="shared" si="18"/>
        <v>0</v>
      </c>
      <c r="N225" s="179"/>
    </row>
    <row r="226" spans="1:14" x14ac:dyDescent="0.25">
      <c r="A226" s="168">
        <v>215</v>
      </c>
      <c r="B226" s="158" t="s">
        <v>77</v>
      </c>
      <c r="C226" s="171" t="s">
        <v>1184</v>
      </c>
      <c r="D226" s="158" t="s">
        <v>1192</v>
      </c>
      <c r="E226" s="185">
        <v>45056</v>
      </c>
      <c r="F226" s="185">
        <f t="shared" si="21"/>
        <v>45422</v>
      </c>
      <c r="G226" s="258"/>
      <c r="H226" s="258"/>
      <c r="I226" s="48">
        <f t="shared" si="20"/>
        <v>2</v>
      </c>
      <c r="J226" s="60"/>
      <c r="K226" s="60">
        <f t="shared" si="17"/>
        <v>0</v>
      </c>
      <c r="L226" s="133"/>
      <c r="M226" s="70">
        <f t="shared" si="18"/>
        <v>0</v>
      </c>
      <c r="N226" s="179"/>
    </row>
    <row r="227" spans="1:14" x14ac:dyDescent="0.25">
      <c r="A227" s="168">
        <v>216</v>
      </c>
      <c r="B227" s="158" t="s">
        <v>77</v>
      </c>
      <c r="C227" s="171" t="s">
        <v>1184</v>
      </c>
      <c r="D227" s="158" t="s">
        <v>1193</v>
      </c>
      <c r="E227" s="185">
        <v>45056</v>
      </c>
      <c r="F227" s="185">
        <f t="shared" si="21"/>
        <v>45422</v>
      </c>
      <c r="G227" s="258"/>
      <c r="H227" s="258"/>
      <c r="I227" s="48">
        <f t="shared" si="20"/>
        <v>2</v>
      </c>
      <c r="J227" s="60"/>
      <c r="K227" s="60">
        <f t="shared" si="17"/>
        <v>0</v>
      </c>
      <c r="L227" s="133"/>
      <c r="M227" s="70">
        <f t="shared" si="18"/>
        <v>0</v>
      </c>
      <c r="N227" s="179"/>
    </row>
    <row r="228" spans="1:14" x14ac:dyDescent="0.25">
      <c r="A228" s="168">
        <v>217</v>
      </c>
      <c r="B228" s="158" t="s">
        <v>77</v>
      </c>
      <c r="C228" s="171" t="s">
        <v>1184</v>
      </c>
      <c r="D228" s="158" t="s">
        <v>1194</v>
      </c>
      <c r="E228" s="185">
        <v>45056</v>
      </c>
      <c r="F228" s="185">
        <f t="shared" si="21"/>
        <v>45422</v>
      </c>
      <c r="G228" s="258"/>
      <c r="H228" s="258"/>
      <c r="I228" s="48">
        <f t="shared" si="20"/>
        <v>2</v>
      </c>
      <c r="J228" s="60"/>
      <c r="K228" s="60">
        <f t="shared" si="17"/>
        <v>0</v>
      </c>
      <c r="L228" s="133"/>
      <c r="M228" s="70">
        <f t="shared" si="18"/>
        <v>0</v>
      </c>
      <c r="N228" s="179"/>
    </row>
    <row r="229" spans="1:14" x14ac:dyDescent="0.25">
      <c r="A229" s="168">
        <v>218</v>
      </c>
      <c r="B229" s="297" t="s">
        <v>1195</v>
      </c>
      <c r="C229" s="171" t="s">
        <v>975</v>
      </c>
      <c r="D229" s="158" t="s">
        <v>976</v>
      </c>
      <c r="E229" s="185">
        <v>45148</v>
      </c>
      <c r="F229" s="139">
        <f>E229+183</f>
        <v>45331</v>
      </c>
      <c r="G229" s="3">
        <f t="shared" ref="G229:H231" si="22">F229+183</f>
        <v>45514</v>
      </c>
      <c r="H229" s="3">
        <f t="shared" si="22"/>
        <v>45697</v>
      </c>
      <c r="I229" s="48">
        <f t="shared" si="20"/>
        <v>4</v>
      </c>
      <c r="J229" s="60"/>
      <c r="K229" s="60">
        <f t="shared" si="17"/>
        <v>0</v>
      </c>
      <c r="L229" s="133"/>
      <c r="M229" s="70">
        <f t="shared" si="18"/>
        <v>0</v>
      </c>
      <c r="N229" s="179"/>
    </row>
    <row r="230" spans="1:14" x14ac:dyDescent="0.25">
      <c r="A230" s="168">
        <v>219</v>
      </c>
      <c r="B230" s="297" t="s">
        <v>1195</v>
      </c>
      <c r="C230" s="171" t="s">
        <v>975</v>
      </c>
      <c r="D230" s="158" t="s">
        <v>1196</v>
      </c>
      <c r="E230" s="185">
        <v>45148</v>
      </c>
      <c r="F230" s="139">
        <f>E230+183</f>
        <v>45331</v>
      </c>
      <c r="G230" s="3">
        <f t="shared" si="22"/>
        <v>45514</v>
      </c>
      <c r="H230" s="3">
        <f t="shared" si="22"/>
        <v>45697</v>
      </c>
      <c r="I230" s="48">
        <f t="shared" si="20"/>
        <v>4</v>
      </c>
      <c r="J230" s="60"/>
      <c r="K230" s="60">
        <f t="shared" si="17"/>
        <v>0</v>
      </c>
      <c r="L230" s="133"/>
      <c r="M230" s="70">
        <f t="shared" si="18"/>
        <v>0</v>
      </c>
      <c r="N230" s="179"/>
    </row>
    <row r="231" spans="1:14" x14ac:dyDescent="0.25">
      <c r="A231" s="168">
        <v>220</v>
      </c>
      <c r="B231" s="297" t="s">
        <v>1195</v>
      </c>
      <c r="C231" s="171" t="s">
        <v>975</v>
      </c>
      <c r="D231" s="158" t="s">
        <v>977</v>
      </c>
      <c r="E231" s="185">
        <v>45148</v>
      </c>
      <c r="F231" s="139">
        <f>E231+183</f>
        <v>45331</v>
      </c>
      <c r="G231" s="3">
        <f t="shared" si="22"/>
        <v>45514</v>
      </c>
      <c r="H231" s="3">
        <f t="shared" si="22"/>
        <v>45697</v>
      </c>
      <c r="I231" s="48">
        <f t="shared" si="20"/>
        <v>4</v>
      </c>
      <c r="J231" s="60"/>
      <c r="K231" s="60">
        <f t="shared" si="17"/>
        <v>0</v>
      </c>
      <c r="L231" s="133"/>
      <c r="M231" s="70">
        <f t="shared" si="18"/>
        <v>0</v>
      </c>
      <c r="N231" s="179"/>
    </row>
    <row r="232" spans="1:14" x14ac:dyDescent="0.25">
      <c r="A232" s="168">
        <v>221</v>
      </c>
      <c r="B232" s="158" t="s">
        <v>1197</v>
      </c>
      <c r="C232" s="171" t="s">
        <v>1198</v>
      </c>
      <c r="D232" s="158">
        <v>20032362</v>
      </c>
      <c r="E232" s="185">
        <v>45100</v>
      </c>
      <c r="F232" s="185">
        <f t="shared" ref="F232:F253" si="23">E232+366</f>
        <v>45466</v>
      </c>
      <c r="G232" s="258"/>
      <c r="H232" s="258"/>
      <c r="I232" s="48">
        <f t="shared" si="20"/>
        <v>2</v>
      </c>
      <c r="J232" s="60"/>
      <c r="K232" s="60">
        <f t="shared" si="17"/>
        <v>0</v>
      </c>
      <c r="L232" s="133"/>
      <c r="M232" s="70">
        <f t="shared" si="18"/>
        <v>0</v>
      </c>
      <c r="N232" s="179"/>
    </row>
    <row r="233" spans="1:14" x14ac:dyDescent="0.25">
      <c r="A233" s="168">
        <v>222</v>
      </c>
      <c r="B233" s="158" t="s">
        <v>176</v>
      </c>
      <c r="C233" s="171" t="s">
        <v>1199</v>
      </c>
      <c r="D233" s="158">
        <v>2202202</v>
      </c>
      <c r="E233" s="185">
        <v>45230</v>
      </c>
      <c r="F233" s="185">
        <f t="shared" si="23"/>
        <v>45596</v>
      </c>
      <c r="G233" s="258"/>
      <c r="H233" s="258"/>
      <c r="I233" s="48">
        <f t="shared" si="20"/>
        <v>2</v>
      </c>
      <c r="J233" s="60"/>
      <c r="K233" s="60">
        <f t="shared" si="17"/>
        <v>0</v>
      </c>
      <c r="L233" s="133"/>
      <c r="M233" s="70">
        <f t="shared" si="18"/>
        <v>0</v>
      </c>
      <c r="N233" s="179"/>
    </row>
    <row r="234" spans="1:14" x14ac:dyDescent="0.25">
      <c r="A234" s="168">
        <v>223</v>
      </c>
      <c r="B234" s="158" t="s">
        <v>177</v>
      </c>
      <c r="C234" s="171" t="s">
        <v>1200</v>
      </c>
      <c r="D234" s="158" t="s">
        <v>186</v>
      </c>
      <c r="E234" s="185">
        <v>45230</v>
      </c>
      <c r="F234" s="185">
        <f t="shared" si="23"/>
        <v>45596</v>
      </c>
      <c r="G234" s="258"/>
      <c r="H234" s="258"/>
      <c r="I234" s="48">
        <f t="shared" si="20"/>
        <v>2</v>
      </c>
      <c r="J234" s="60"/>
      <c r="K234" s="60">
        <f t="shared" si="17"/>
        <v>0</v>
      </c>
      <c r="L234" s="133"/>
      <c r="M234" s="70">
        <f t="shared" si="18"/>
        <v>0</v>
      </c>
      <c r="N234" s="179"/>
    </row>
    <row r="235" spans="1:14" ht="63.75" x14ac:dyDescent="0.25">
      <c r="A235" s="168">
        <v>224</v>
      </c>
      <c r="B235" s="158" t="s">
        <v>1201</v>
      </c>
      <c r="C235" s="171" t="s">
        <v>961</v>
      </c>
      <c r="D235" s="158" t="s">
        <v>1202</v>
      </c>
      <c r="E235" s="185">
        <v>45258</v>
      </c>
      <c r="F235" s="185">
        <f t="shared" si="23"/>
        <v>45624</v>
      </c>
      <c r="G235" s="258"/>
      <c r="H235" s="258"/>
      <c r="I235" s="48">
        <f t="shared" si="20"/>
        <v>2</v>
      </c>
      <c r="J235" s="60"/>
      <c r="K235" s="60">
        <f t="shared" ref="K235:K298" si="24">I235*J235</f>
        <v>0</v>
      </c>
      <c r="L235" s="133"/>
      <c r="M235" s="70">
        <f t="shared" ref="M235:M298" si="25">K235+(K235*L235)</f>
        <v>0</v>
      </c>
      <c r="N235" s="179" t="s">
        <v>1786</v>
      </c>
    </row>
    <row r="236" spans="1:14" ht="63.75" x14ac:dyDescent="0.25">
      <c r="A236" s="168">
        <v>225</v>
      </c>
      <c r="B236" s="158" t="s">
        <v>1201</v>
      </c>
      <c r="C236" s="171" t="s">
        <v>961</v>
      </c>
      <c r="D236" s="158" t="s">
        <v>1203</v>
      </c>
      <c r="E236" s="185">
        <v>45018</v>
      </c>
      <c r="F236" s="185">
        <f t="shared" si="23"/>
        <v>45384</v>
      </c>
      <c r="G236" s="258"/>
      <c r="H236" s="258"/>
      <c r="I236" s="48">
        <f t="shared" si="20"/>
        <v>2</v>
      </c>
      <c r="J236" s="60"/>
      <c r="K236" s="60">
        <f t="shared" si="24"/>
        <v>0</v>
      </c>
      <c r="L236" s="133"/>
      <c r="M236" s="70">
        <f t="shared" si="25"/>
        <v>0</v>
      </c>
      <c r="N236" s="179" t="s">
        <v>1786</v>
      </c>
    </row>
    <row r="237" spans="1:14" ht="357" x14ac:dyDescent="0.25">
      <c r="A237" s="168">
        <v>226</v>
      </c>
      <c r="B237" s="158" t="s">
        <v>1204</v>
      </c>
      <c r="C237" s="171" t="s">
        <v>961</v>
      </c>
      <c r="D237" s="158" t="s">
        <v>1205</v>
      </c>
      <c r="E237" s="185">
        <v>45018</v>
      </c>
      <c r="F237" s="185">
        <f t="shared" si="23"/>
        <v>45384</v>
      </c>
      <c r="G237" s="258"/>
      <c r="H237" s="258"/>
      <c r="I237" s="48">
        <f t="shared" si="20"/>
        <v>2</v>
      </c>
      <c r="J237" s="60"/>
      <c r="K237" s="60">
        <f t="shared" si="24"/>
        <v>0</v>
      </c>
      <c r="L237" s="133"/>
      <c r="M237" s="70">
        <f t="shared" si="25"/>
        <v>0</v>
      </c>
      <c r="N237" s="179" t="s">
        <v>1787</v>
      </c>
    </row>
    <row r="238" spans="1:14" ht="89.25" x14ac:dyDescent="0.25">
      <c r="A238" s="168">
        <v>227</v>
      </c>
      <c r="B238" s="158" t="s">
        <v>1206</v>
      </c>
      <c r="C238" s="171" t="s">
        <v>1207</v>
      </c>
      <c r="D238" s="158" t="s">
        <v>1208</v>
      </c>
      <c r="E238" s="185">
        <v>45018</v>
      </c>
      <c r="F238" s="185">
        <f t="shared" si="23"/>
        <v>45384</v>
      </c>
      <c r="G238" s="258"/>
      <c r="H238" s="258"/>
      <c r="I238" s="48">
        <f t="shared" si="20"/>
        <v>2</v>
      </c>
      <c r="J238" s="60"/>
      <c r="K238" s="60">
        <f t="shared" si="24"/>
        <v>0</v>
      </c>
      <c r="L238" s="133"/>
      <c r="M238" s="70">
        <f t="shared" si="25"/>
        <v>0</v>
      </c>
      <c r="N238" s="179"/>
    </row>
    <row r="239" spans="1:14" ht="114.75" x14ac:dyDescent="0.25">
      <c r="A239" s="168">
        <v>228</v>
      </c>
      <c r="B239" s="158" t="s">
        <v>1209</v>
      </c>
      <c r="C239" s="171" t="s">
        <v>1207</v>
      </c>
      <c r="D239" s="158" t="s">
        <v>1210</v>
      </c>
      <c r="E239" s="185">
        <v>45028</v>
      </c>
      <c r="F239" s="185">
        <f t="shared" si="23"/>
        <v>45394</v>
      </c>
      <c r="G239" s="258"/>
      <c r="H239" s="258"/>
      <c r="I239" s="48">
        <f t="shared" si="20"/>
        <v>2</v>
      </c>
      <c r="J239" s="60"/>
      <c r="K239" s="60">
        <f t="shared" si="24"/>
        <v>0</v>
      </c>
      <c r="L239" s="133"/>
      <c r="M239" s="70">
        <f t="shared" si="25"/>
        <v>0</v>
      </c>
      <c r="N239" s="179"/>
    </row>
    <row r="240" spans="1:14" x14ac:dyDescent="0.25">
      <c r="A240" s="168">
        <v>229</v>
      </c>
      <c r="B240" s="158" t="s">
        <v>964</v>
      </c>
      <c r="C240" s="171" t="s">
        <v>1211</v>
      </c>
      <c r="D240" s="158">
        <v>100176447</v>
      </c>
      <c r="E240" s="185">
        <v>45025</v>
      </c>
      <c r="F240" s="185">
        <f t="shared" si="23"/>
        <v>45391</v>
      </c>
      <c r="G240" s="258"/>
      <c r="H240" s="258"/>
      <c r="I240" s="48">
        <f t="shared" si="20"/>
        <v>2</v>
      </c>
      <c r="J240" s="60"/>
      <c r="K240" s="60">
        <f t="shared" si="24"/>
        <v>0</v>
      </c>
      <c r="L240" s="133"/>
      <c r="M240" s="70">
        <f t="shared" si="25"/>
        <v>0</v>
      </c>
      <c r="N240" s="179"/>
    </row>
    <row r="241" spans="1:14" x14ac:dyDescent="0.25">
      <c r="A241" s="168">
        <v>230</v>
      </c>
      <c r="B241" s="158" t="s">
        <v>964</v>
      </c>
      <c r="C241" s="171" t="s">
        <v>1211</v>
      </c>
      <c r="D241" s="158">
        <v>100175336</v>
      </c>
      <c r="E241" s="185">
        <v>45025</v>
      </c>
      <c r="F241" s="185">
        <f t="shared" si="23"/>
        <v>45391</v>
      </c>
      <c r="G241" s="258"/>
      <c r="H241" s="258"/>
      <c r="I241" s="48">
        <f t="shared" si="20"/>
        <v>2</v>
      </c>
      <c r="J241" s="60"/>
      <c r="K241" s="60">
        <f t="shared" si="24"/>
        <v>0</v>
      </c>
      <c r="L241" s="133"/>
      <c r="M241" s="70">
        <f t="shared" si="25"/>
        <v>0</v>
      </c>
      <c r="N241" s="179"/>
    </row>
    <row r="242" spans="1:14" x14ac:dyDescent="0.25">
      <c r="A242" s="168">
        <v>231</v>
      </c>
      <c r="B242" s="158" t="s">
        <v>965</v>
      </c>
      <c r="C242" s="171" t="s">
        <v>962</v>
      </c>
      <c r="D242" s="158">
        <v>1700126</v>
      </c>
      <c r="E242" s="185">
        <v>45016</v>
      </c>
      <c r="F242" s="185">
        <f t="shared" si="23"/>
        <v>45382</v>
      </c>
      <c r="G242" s="258"/>
      <c r="H242" s="258"/>
      <c r="I242" s="48">
        <f t="shared" si="20"/>
        <v>2</v>
      </c>
      <c r="J242" s="60"/>
      <c r="K242" s="60">
        <f t="shared" si="24"/>
        <v>0</v>
      </c>
      <c r="L242" s="133"/>
      <c r="M242" s="70">
        <f t="shared" si="25"/>
        <v>0</v>
      </c>
      <c r="N242" s="179"/>
    </row>
    <row r="243" spans="1:14" x14ac:dyDescent="0.25">
      <c r="A243" s="168">
        <v>232</v>
      </c>
      <c r="B243" s="158" t="s">
        <v>965</v>
      </c>
      <c r="C243" s="171" t="s">
        <v>962</v>
      </c>
      <c r="D243" s="158">
        <v>1700153</v>
      </c>
      <c r="E243" s="185">
        <v>45016</v>
      </c>
      <c r="F243" s="185">
        <f t="shared" si="23"/>
        <v>45382</v>
      </c>
      <c r="G243" s="258"/>
      <c r="H243" s="258"/>
      <c r="I243" s="48">
        <f t="shared" si="20"/>
        <v>2</v>
      </c>
      <c r="J243" s="60"/>
      <c r="K243" s="60">
        <f t="shared" si="24"/>
        <v>0</v>
      </c>
      <c r="L243" s="133"/>
      <c r="M243" s="70">
        <f t="shared" si="25"/>
        <v>0</v>
      </c>
      <c r="N243" s="179"/>
    </row>
    <row r="244" spans="1:14" x14ac:dyDescent="0.25">
      <c r="A244" s="168">
        <v>233</v>
      </c>
      <c r="B244" s="158" t="s">
        <v>965</v>
      </c>
      <c r="C244" s="171" t="s">
        <v>962</v>
      </c>
      <c r="D244" s="158">
        <v>1700274</v>
      </c>
      <c r="E244" s="185">
        <v>45016</v>
      </c>
      <c r="F244" s="185">
        <f t="shared" si="23"/>
        <v>45382</v>
      </c>
      <c r="G244" s="258"/>
      <c r="H244" s="258"/>
      <c r="I244" s="48">
        <f t="shared" si="20"/>
        <v>2</v>
      </c>
      <c r="J244" s="60"/>
      <c r="K244" s="60">
        <f t="shared" si="24"/>
        <v>0</v>
      </c>
      <c r="L244" s="133"/>
      <c r="M244" s="70">
        <f t="shared" si="25"/>
        <v>0</v>
      </c>
      <c r="N244" s="179"/>
    </row>
    <row r="245" spans="1:14" x14ac:dyDescent="0.25">
      <c r="A245" s="168">
        <v>234</v>
      </c>
      <c r="B245" s="158" t="s">
        <v>965</v>
      </c>
      <c r="C245" s="171" t="s">
        <v>962</v>
      </c>
      <c r="D245" s="158">
        <v>1700096</v>
      </c>
      <c r="E245" s="185">
        <v>45016</v>
      </c>
      <c r="F245" s="185">
        <f t="shared" si="23"/>
        <v>45382</v>
      </c>
      <c r="G245" s="258"/>
      <c r="H245" s="258"/>
      <c r="I245" s="48">
        <f t="shared" si="20"/>
        <v>2</v>
      </c>
      <c r="J245" s="60"/>
      <c r="K245" s="60">
        <f t="shared" si="24"/>
        <v>0</v>
      </c>
      <c r="L245" s="133"/>
      <c r="M245" s="70">
        <f t="shared" si="25"/>
        <v>0</v>
      </c>
      <c r="N245" s="179"/>
    </row>
    <row r="246" spans="1:14" x14ac:dyDescent="0.25">
      <c r="A246" s="168">
        <v>235</v>
      </c>
      <c r="B246" s="158" t="s">
        <v>965</v>
      </c>
      <c r="C246" s="171" t="s">
        <v>962</v>
      </c>
      <c r="D246" s="158">
        <v>1700526</v>
      </c>
      <c r="E246" s="185">
        <v>45016</v>
      </c>
      <c r="F246" s="185">
        <f t="shared" si="23"/>
        <v>45382</v>
      </c>
      <c r="G246" s="258"/>
      <c r="H246" s="258"/>
      <c r="I246" s="48">
        <f t="shared" si="20"/>
        <v>2</v>
      </c>
      <c r="J246" s="60"/>
      <c r="K246" s="60">
        <f t="shared" si="24"/>
        <v>0</v>
      </c>
      <c r="L246" s="133"/>
      <c r="M246" s="70">
        <f t="shared" si="25"/>
        <v>0</v>
      </c>
      <c r="N246" s="179"/>
    </row>
    <row r="247" spans="1:14" x14ac:dyDescent="0.25">
      <c r="A247" s="168">
        <v>236</v>
      </c>
      <c r="B247" s="158" t="s">
        <v>965</v>
      </c>
      <c r="C247" s="171" t="s">
        <v>962</v>
      </c>
      <c r="D247" s="158">
        <v>1700275</v>
      </c>
      <c r="E247" s="185">
        <v>45016</v>
      </c>
      <c r="F247" s="185">
        <f t="shared" si="23"/>
        <v>45382</v>
      </c>
      <c r="G247" s="258"/>
      <c r="H247" s="258"/>
      <c r="I247" s="48">
        <f t="shared" si="20"/>
        <v>2</v>
      </c>
      <c r="J247" s="60"/>
      <c r="K247" s="60">
        <f t="shared" si="24"/>
        <v>0</v>
      </c>
      <c r="L247" s="133"/>
      <c r="M247" s="70">
        <f t="shared" si="25"/>
        <v>0</v>
      </c>
      <c r="N247" s="179"/>
    </row>
    <row r="248" spans="1:14" x14ac:dyDescent="0.25">
      <c r="A248" s="168">
        <v>237</v>
      </c>
      <c r="B248" s="158" t="s">
        <v>966</v>
      </c>
      <c r="C248" s="171" t="s">
        <v>963</v>
      </c>
      <c r="D248" s="158">
        <v>21120020001</v>
      </c>
      <c r="E248" s="185">
        <v>45025</v>
      </c>
      <c r="F248" s="185">
        <f t="shared" si="23"/>
        <v>45391</v>
      </c>
      <c r="G248" s="258"/>
      <c r="H248" s="258"/>
      <c r="I248" s="48">
        <f t="shared" si="20"/>
        <v>2</v>
      </c>
      <c r="J248" s="60"/>
      <c r="K248" s="60">
        <f t="shared" si="24"/>
        <v>0</v>
      </c>
      <c r="L248" s="133"/>
      <c r="M248" s="70">
        <f t="shared" si="25"/>
        <v>0</v>
      </c>
      <c r="N248" s="179"/>
    </row>
    <row r="249" spans="1:14" x14ac:dyDescent="0.25">
      <c r="A249" s="168">
        <v>238</v>
      </c>
      <c r="B249" s="158" t="s">
        <v>966</v>
      </c>
      <c r="C249" s="171" t="s">
        <v>963</v>
      </c>
      <c r="D249" s="158">
        <v>21120020011</v>
      </c>
      <c r="E249" s="185">
        <v>45025</v>
      </c>
      <c r="F249" s="185">
        <f t="shared" si="23"/>
        <v>45391</v>
      </c>
      <c r="G249" s="258"/>
      <c r="H249" s="258"/>
      <c r="I249" s="48">
        <f t="shared" si="20"/>
        <v>2</v>
      </c>
      <c r="J249" s="60"/>
      <c r="K249" s="60">
        <f t="shared" si="24"/>
        <v>0</v>
      </c>
      <c r="L249" s="133"/>
      <c r="M249" s="70">
        <f t="shared" si="25"/>
        <v>0</v>
      </c>
      <c r="N249" s="179"/>
    </row>
    <row r="250" spans="1:14" x14ac:dyDescent="0.25">
      <c r="A250" s="168">
        <v>239</v>
      </c>
      <c r="B250" s="158" t="s">
        <v>966</v>
      </c>
      <c r="C250" s="171" t="s">
        <v>963</v>
      </c>
      <c r="D250" s="158">
        <v>21120020042</v>
      </c>
      <c r="E250" s="185">
        <v>45025</v>
      </c>
      <c r="F250" s="185">
        <f t="shared" si="23"/>
        <v>45391</v>
      </c>
      <c r="G250" s="258"/>
      <c r="H250" s="258"/>
      <c r="I250" s="48">
        <f t="shared" si="20"/>
        <v>2</v>
      </c>
      <c r="J250" s="60"/>
      <c r="K250" s="60">
        <f t="shared" si="24"/>
        <v>0</v>
      </c>
      <c r="L250" s="133"/>
      <c r="M250" s="70">
        <f t="shared" si="25"/>
        <v>0</v>
      </c>
      <c r="N250" s="179"/>
    </row>
    <row r="251" spans="1:14" x14ac:dyDescent="0.25">
      <c r="A251" s="168">
        <v>240</v>
      </c>
      <c r="B251" s="158" t="s">
        <v>966</v>
      </c>
      <c r="C251" s="171" t="s">
        <v>963</v>
      </c>
      <c r="D251" s="158">
        <v>21120020053</v>
      </c>
      <c r="E251" s="185">
        <v>45025</v>
      </c>
      <c r="F251" s="185">
        <f t="shared" si="23"/>
        <v>45391</v>
      </c>
      <c r="G251" s="258"/>
      <c r="H251" s="258"/>
      <c r="I251" s="48">
        <f t="shared" si="20"/>
        <v>2</v>
      </c>
      <c r="J251" s="60"/>
      <c r="K251" s="60">
        <f t="shared" si="24"/>
        <v>0</v>
      </c>
      <c r="L251" s="133"/>
      <c r="M251" s="70">
        <f t="shared" si="25"/>
        <v>0</v>
      </c>
      <c r="N251" s="179"/>
    </row>
    <row r="252" spans="1:14" x14ac:dyDescent="0.25">
      <c r="A252" s="168">
        <v>241</v>
      </c>
      <c r="B252" s="158" t="s">
        <v>966</v>
      </c>
      <c r="C252" s="171" t="s">
        <v>963</v>
      </c>
      <c r="D252" s="158">
        <v>21120020060</v>
      </c>
      <c r="E252" s="185">
        <v>45025</v>
      </c>
      <c r="F252" s="185">
        <f t="shared" si="23"/>
        <v>45391</v>
      </c>
      <c r="G252" s="258"/>
      <c r="H252" s="258"/>
      <c r="I252" s="48">
        <f t="shared" si="20"/>
        <v>2</v>
      </c>
      <c r="J252" s="60"/>
      <c r="K252" s="60">
        <f t="shared" si="24"/>
        <v>0</v>
      </c>
      <c r="L252" s="133"/>
      <c r="M252" s="70">
        <f t="shared" si="25"/>
        <v>0</v>
      </c>
      <c r="N252" s="179"/>
    </row>
    <row r="253" spans="1:14" x14ac:dyDescent="0.25">
      <c r="A253" s="168">
        <v>242</v>
      </c>
      <c r="B253" s="158" t="s">
        <v>966</v>
      </c>
      <c r="C253" s="171" t="s">
        <v>963</v>
      </c>
      <c r="D253" s="158">
        <v>21120020062</v>
      </c>
      <c r="E253" s="185">
        <v>45025</v>
      </c>
      <c r="F253" s="185">
        <f t="shared" si="23"/>
        <v>45391</v>
      </c>
      <c r="G253" s="258"/>
      <c r="H253" s="258"/>
      <c r="I253" s="48">
        <f t="shared" si="20"/>
        <v>2</v>
      </c>
      <c r="J253" s="60"/>
      <c r="K253" s="60">
        <f t="shared" si="24"/>
        <v>0</v>
      </c>
      <c r="L253" s="133"/>
      <c r="M253" s="70">
        <f t="shared" si="25"/>
        <v>0</v>
      </c>
      <c r="N253" s="179"/>
    </row>
    <row r="254" spans="1:14" x14ac:dyDescent="0.25">
      <c r="A254" s="168">
        <v>243</v>
      </c>
      <c r="B254" s="297" t="s">
        <v>973</v>
      </c>
      <c r="C254" s="171" t="s">
        <v>974</v>
      </c>
      <c r="D254" s="158">
        <v>8119180</v>
      </c>
      <c r="E254" s="185">
        <v>44977</v>
      </c>
      <c r="F254" s="139">
        <f>E254+183</f>
        <v>45160</v>
      </c>
      <c r="G254" s="3">
        <f t="shared" ref="G254:H256" si="26">F254+183</f>
        <v>45343</v>
      </c>
      <c r="H254" s="3">
        <f t="shared" si="26"/>
        <v>45526</v>
      </c>
      <c r="I254" s="48">
        <f t="shared" si="20"/>
        <v>4</v>
      </c>
      <c r="J254" s="60"/>
      <c r="K254" s="60">
        <f t="shared" si="24"/>
        <v>0</v>
      </c>
      <c r="L254" s="133"/>
      <c r="M254" s="70">
        <f t="shared" si="25"/>
        <v>0</v>
      </c>
      <c r="N254" s="179"/>
    </row>
    <row r="255" spans="1:14" x14ac:dyDescent="0.25">
      <c r="A255" s="168">
        <v>244</v>
      </c>
      <c r="B255" s="297" t="s">
        <v>973</v>
      </c>
      <c r="C255" s="171" t="s">
        <v>974</v>
      </c>
      <c r="D255" s="158">
        <v>8089131</v>
      </c>
      <c r="E255" s="185">
        <v>44977</v>
      </c>
      <c r="F255" s="139">
        <f>E255+183</f>
        <v>45160</v>
      </c>
      <c r="G255" s="3">
        <f t="shared" si="26"/>
        <v>45343</v>
      </c>
      <c r="H255" s="3">
        <f t="shared" si="26"/>
        <v>45526</v>
      </c>
      <c r="I255" s="48">
        <f t="shared" si="20"/>
        <v>4</v>
      </c>
      <c r="J255" s="60"/>
      <c r="K255" s="60">
        <f t="shared" si="24"/>
        <v>0</v>
      </c>
      <c r="L255" s="133"/>
      <c r="M255" s="70">
        <f t="shared" si="25"/>
        <v>0</v>
      </c>
      <c r="N255" s="179"/>
    </row>
    <row r="256" spans="1:14" x14ac:dyDescent="0.25">
      <c r="A256" s="168">
        <v>245</v>
      </c>
      <c r="B256" s="297" t="s">
        <v>973</v>
      </c>
      <c r="C256" s="171" t="s">
        <v>974</v>
      </c>
      <c r="D256" s="158">
        <v>8119206</v>
      </c>
      <c r="E256" s="185">
        <v>44977</v>
      </c>
      <c r="F256" s="139">
        <f>E256+183</f>
        <v>45160</v>
      </c>
      <c r="G256" s="3">
        <f t="shared" si="26"/>
        <v>45343</v>
      </c>
      <c r="H256" s="3">
        <f t="shared" si="26"/>
        <v>45526</v>
      </c>
      <c r="I256" s="48">
        <f t="shared" si="20"/>
        <v>4</v>
      </c>
      <c r="J256" s="60"/>
      <c r="K256" s="60">
        <f t="shared" si="24"/>
        <v>0</v>
      </c>
      <c r="L256" s="133"/>
      <c r="M256" s="70">
        <f t="shared" si="25"/>
        <v>0</v>
      </c>
      <c r="N256" s="179"/>
    </row>
    <row r="257" spans="1:14" x14ac:dyDescent="0.25">
      <c r="A257" s="168">
        <v>246</v>
      </c>
      <c r="B257" s="158" t="s">
        <v>170</v>
      </c>
      <c r="C257" s="171" t="s">
        <v>1212</v>
      </c>
      <c r="D257" s="158" t="s">
        <v>1213</v>
      </c>
      <c r="E257" s="185">
        <v>45402</v>
      </c>
      <c r="F257" s="270"/>
      <c r="G257" s="258"/>
      <c r="H257" s="258"/>
      <c r="I257" s="48">
        <f t="shared" si="20"/>
        <v>1</v>
      </c>
      <c r="J257" s="60"/>
      <c r="K257" s="60">
        <f t="shared" si="24"/>
        <v>0</v>
      </c>
      <c r="L257" s="133"/>
      <c r="M257" s="70">
        <f t="shared" si="25"/>
        <v>0</v>
      </c>
      <c r="N257" s="179"/>
    </row>
    <row r="258" spans="1:14" x14ac:dyDescent="0.25">
      <c r="A258" s="168">
        <v>247</v>
      </c>
      <c r="B258" s="158" t="s">
        <v>170</v>
      </c>
      <c r="C258" s="171" t="s">
        <v>1212</v>
      </c>
      <c r="D258" s="158" t="s">
        <v>1214</v>
      </c>
      <c r="E258" s="185">
        <v>45402</v>
      </c>
      <c r="F258" s="270"/>
      <c r="G258" s="258"/>
      <c r="H258" s="258"/>
      <c r="I258" s="48">
        <f t="shared" si="20"/>
        <v>1</v>
      </c>
      <c r="J258" s="60"/>
      <c r="K258" s="60">
        <f t="shared" si="24"/>
        <v>0</v>
      </c>
      <c r="L258" s="133"/>
      <c r="M258" s="70">
        <f t="shared" si="25"/>
        <v>0</v>
      </c>
      <c r="N258" s="179"/>
    </row>
    <row r="259" spans="1:14" ht="89.25" x14ac:dyDescent="0.25">
      <c r="A259" s="168">
        <v>248</v>
      </c>
      <c r="B259" s="158" t="s">
        <v>1215</v>
      </c>
      <c r="C259" s="171" t="s">
        <v>1216</v>
      </c>
      <c r="D259" s="158" t="s">
        <v>1217</v>
      </c>
      <c r="E259" s="185">
        <v>45209</v>
      </c>
      <c r="F259" s="185">
        <f t="shared" ref="F259:F267" si="27">E259+366</f>
        <v>45575</v>
      </c>
      <c r="G259" s="258"/>
      <c r="H259" s="258"/>
      <c r="I259" s="48">
        <f t="shared" si="20"/>
        <v>2</v>
      </c>
      <c r="J259" s="60"/>
      <c r="K259" s="60">
        <f t="shared" si="24"/>
        <v>0</v>
      </c>
      <c r="L259" s="133"/>
      <c r="M259" s="70">
        <f t="shared" si="25"/>
        <v>0</v>
      </c>
      <c r="N259" s="179" t="s">
        <v>1790</v>
      </c>
    </row>
    <row r="260" spans="1:14" x14ac:dyDescent="0.25">
      <c r="A260" s="168">
        <v>249</v>
      </c>
      <c r="B260" s="158" t="s">
        <v>1218</v>
      </c>
      <c r="C260" s="171" t="s">
        <v>1216</v>
      </c>
      <c r="D260" s="158" t="s">
        <v>1219</v>
      </c>
      <c r="E260" s="185">
        <v>45422</v>
      </c>
      <c r="F260" s="270"/>
      <c r="G260" s="258"/>
      <c r="H260" s="258"/>
      <c r="I260" s="48">
        <f t="shared" si="20"/>
        <v>1</v>
      </c>
      <c r="J260" s="60"/>
      <c r="K260" s="60">
        <f t="shared" si="24"/>
        <v>0</v>
      </c>
      <c r="L260" s="133"/>
      <c r="M260" s="70">
        <f t="shared" si="25"/>
        <v>0</v>
      </c>
      <c r="N260" s="179" t="s">
        <v>1791</v>
      </c>
    </row>
    <row r="261" spans="1:14" x14ac:dyDescent="0.25">
      <c r="A261" s="168">
        <v>250</v>
      </c>
      <c r="B261" s="158" t="s">
        <v>171</v>
      </c>
      <c r="C261" s="171" t="s">
        <v>1220</v>
      </c>
      <c r="D261" s="158" t="s">
        <v>1221</v>
      </c>
      <c r="E261" s="185">
        <v>45334</v>
      </c>
      <c r="F261" s="270"/>
      <c r="G261" s="258"/>
      <c r="H261" s="258"/>
      <c r="I261" s="48">
        <f t="shared" si="20"/>
        <v>1</v>
      </c>
      <c r="J261" s="60"/>
      <c r="K261" s="60">
        <f t="shared" si="24"/>
        <v>0</v>
      </c>
      <c r="L261" s="133"/>
      <c r="M261" s="70">
        <f t="shared" si="25"/>
        <v>0</v>
      </c>
      <c r="N261" s="179"/>
    </row>
    <row r="262" spans="1:14" ht="25.5" x14ac:dyDescent="0.25">
      <c r="A262" s="168">
        <v>251</v>
      </c>
      <c r="B262" s="158" t="s">
        <v>1222</v>
      </c>
      <c r="C262" s="171" t="s">
        <v>1223</v>
      </c>
      <c r="D262" s="158" t="s">
        <v>1224</v>
      </c>
      <c r="E262" s="185">
        <v>45258</v>
      </c>
      <c r="F262" s="185">
        <f t="shared" si="27"/>
        <v>45624</v>
      </c>
      <c r="G262" s="258"/>
      <c r="H262" s="258"/>
      <c r="I262" s="48">
        <f t="shared" si="20"/>
        <v>2</v>
      </c>
      <c r="J262" s="60"/>
      <c r="K262" s="60">
        <f t="shared" si="24"/>
        <v>0</v>
      </c>
      <c r="L262" s="133"/>
      <c r="M262" s="70">
        <f t="shared" si="25"/>
        <v>0</v>
      </c>
      <c r="N262" s="179" t="s">
        <v>1791</v>
      </c>
    </row>
    <row r="263" spans="1:14" x14ac:dyDescent="0.25">
      <c r="A263" s="168">
        <v>252</v>
      </c>
      <c r="B263" s="158" t="s">
        <v>171</v>
      </c>
      <c r="C263" s="171" t="s">
        <v>1225</v>
      </c>
      <c r="D263" s="158">
        <v>35001840173</v>
      </c>
      <c r="E263" s="185">
        <v>45022</v>
      </c>
      <c r="F263" s="185">
        <f t="shared" si="27"/>
        <v>45388</v>
      </c>
      <c r="G263" s="258"/>
      <c r="H263" s="258"/>
      <c r="I263" s="48">
        <f t="shared" si="20"/>
        <v>2</v>
      </c>
      <c r="J263" s="60"/>
      <c r="K263" s="60">
        <f t="shared" si="24"/>
        <v>0</v>
      </c>
      <c r="L263" s="133"/>
      <c r="M263" s="70">
        <f t="shared" si="25"/>
        <v>0</v>
      </c>
      <c r="N263" s="179"/>
    </row>
    <row r="264" spans="1:14" x14ac:dyDescent="0.25">
      <c r="A264" s="168">
        <v>253</v>
      </c>
      <c r="B264" s="158" t="s">
        <v>171</v>
      </c>
      <c r="C264" s="171" t="s">
        <v>1225</v>
      </c>
      <c r="D264" s="158">
        <v>35001840203</v>
      </c>
      <c r="E264" s="185">
        <v>45022</v>
      </c>
      <c r="F264" s="185">
        <f t="shared" si="27"/>
        <v>45388</v>
      </c>
      <c r="G264" s="258"/>
      <c r="H264" s="258"/>
      <c r="I264" s="48">
        <f t="shared" si="20"/>
        <v>2</v>
      </c>
      <c r="J264" s="60"/>
      <c r="K264" s="60">
        <f t="shared" si="24"/>
        <v>0</v>
      </c>
      <c r="L264" s="133"/>
      <c r="M264" s="70">
        <f t="shared" si="25"/>
        <v>0</v>
      </c>
      <c r="N264" s="179"/>
    </row>
    <row r="265" spans="1:14" x14ac:dyDescent="0.25">
      <c r="A265" s="168">
        <v>254</v>
      </c>
      <c r="B265" s="158" t="s">
        <v>171</v>
      </c>
      <c r="C265" s="171" t="s">
        <v>1225</v>
      </c>
      <c r="D265" s="158">
        <v>35001840211</v>
      </c>
      <c r="E265" s="185">
        <v>45022</v>
      </c>
      <c r="F265" s="185">
        <f t="shared" si="27"/>
        <v>45388</v>
      </c>
      <c r="G265" s="258"/>
      <c r="H265" s="258"/>
      <c r="I265" s="48">
        <f t="shared" si="20"/>
        <v>2</v>
      </c>
      <c r="J265" s="60"/>
      <c r="K265" s="60">
        <f t="shared" si="24"/>
        <v>0</v>
      </c>
      <c r="L265" s="133"/>
      <c r="M265" s="70">
        <f t="shared" si="25"/>
        <v>0</v>
      </c>
      <c r="N265" s="179"/>
    </row>
    <row r="266" spans="1:14" x14ac:dyDescent="0.25">
      <c r="A266" s="168">
        <v>255</v>
      </c>
      <c r="B266" s="158" t="s">
        <v>978</v>
      </c>
      <c r="C266" s="171" t="s">
        <v>979</v>
      </c>
      <c r="D266" s="158" t="s">
        <v>980</v>
      </c>
      <c r="E266" s="185">
        <v>45036</v>
      </c>
      <c r="F266" s="185">
        <f t="shared" si="27"/>
        <v>45402</v>
      </c>
      <c r="G266" s="258"/>
      <c r="H266" s="258"/>
      <c r="I266" s="48">
        <f t="shared" ref="I266:I322" si="28">COUNT(E266:H266)</f>
        <v>2</v>
      </c>
      <c r="J266" s="60"/>
      <c r="K266" s="60">
        <f t="shared" si="24"/>
        <v>0</v>
      </c>
      <c r="L266" s="133"/>
      <c r="M266" s="70">
        <f t="shared" si="25"/>
        <v>0</v>
      </c>
      <c r="N266" s="179"/>
    </row>
    <row r="267" spans="1:14" x14ac:dyDescent="0.25">
      <c r="A267" s="168">
        <v>256</v>
      </c>
      <c r="B267" s="158" t="s">
        <v>978</v>
      </c>
      <c r="C267" s="171" t="s">
        <v>979</v>
      </c>
      <c r="D267" s="158" t="s">
        <v>1226</v>
      </c>
      <c r="E267" s="185">
        <v>45036</v>
      </c>
      <c r="F267" s="185">
        <f t="shared" si="27"/>
        <v>45402</v>
      </c>
      <c r="G267" s="258"/>
      <c r="H267" s="258"/>
      <c r="I267" s="48">
        <f t="shared" si="28"/>
        <v>2</v>
      </c>
      <c r="J267" s="60"/>
      <c r="K267" s="60">
        <f t="shared" si="24"/>
        <v>0</v>
      </c>
      <c r="L267" s="133"/>
      <c r="M267" s="70">
        <f t="shared" si="25"/>
        <v>0</v>
      </c>
      <c r="N267" s="179"/>
    </row>
    <row r="268" spans="1:14" ht="16.5" x14ac:dyDescent="0.25">
      <c r="A268" s="350" t="s">
        <v>1227</v>
      </c>
      <c r="B268" s="351"/>
      <c r="C268" s="351"/>
      <c r="D268" s="351"/>
      <c r="E268" s="351"/>
      <c r="F268" s="351"/>
      <c r="G268" s="351"/>
      <c r="H268" s="351"/>
      <c r="I268" s="351"/>
      <c r="J268" s="351"/>
      <c r="K268" s="351"/>
      <c r="L268" s="351"/>
      <c r="M268" s="351"/>
      <c r="N268" s="352"/>
    </row>
    <row r="269" spans="1:14" x14ac:dyDescent="0.25">
      <c r="A269" s="168">
        <v>257</v>
      </c>
      <c r="B269" s="158" t="s">
        <v>981</v>
      </c>
      <c r="C269" s="171" t="s">
        <v>198</v>
      </c>
      <c r="D269" s="158" t="s">
        <v>199</v>
      </c>
      <c r="E269" s="185">
        <v>45148</v>
      </c>
      <c r="F269" s="185">
        <f t="shared" ref="F269:F317" si="29">E269+366</f>
        <v>45514</v>
      </c>
      <c r="G269" s="3"/>
      <c r="H269" s="3"/>
      <c r="I269" s="48">
        <f t="shared" si="28"/>
        <v>2</v>
      </c>
      <c r="J269" s="60"/>
      <c r="K269" s="60">
        <f t="shared" si="24"/>
        <v>0</v>
      </c>
      <c r="L269" s="133"/>
      <c r="M269" s="70">
        <f t="shared" si="25"/>
        <v>0</v>
      </c>
      <c r="N269" s="179"/>
    </row>
    <row r="270" spans="1:14" x14ac:dyDescent="0.25">
      <c r="A270" s="168">
        <v>258</v>
      </c>
      <c r="B270" s="158" t="s">
        <v>982</v>
      </c>
      <c r="C270" s="171" t="s">
        <v>200</v>
      </c>
      <c r="D270" s="158" t="s">
        <v>201</v>
      </c>
      <c r="E270" s="185">
        <v>45148</v>
      </c>
      <c r="F270" s="185">
        <f t="shared" si="29"/>
        <v>45514</v>
      </c>
      <c r="G270" s="3"/>
      <c r="H270" s="3"/>
      <c r="I270" s="48">
        <f t="shared" si="28"/>
        <v>2</v>
      </c>
      <c r="J270" s="60"/>
      <c r="K270" s="60">
        <f t="shared" si="24"/>
        <v>0</v>
      </c>
      <c r="L270" s="133"/>
      <c r="M270" s="70">
        <f t="shared" si="25"/>
        <v>0</v>
      </c>
      <c r="N270" s="179"/>
    </row>
    <row r="271" spans="1:14" x14ac:dyDescent="0.25">
      <c r="A271" s="168">
        <v>259</v>
      </c>
      <c r="B271" s="158" t="s">
        <v>983</v>
      </c>
      <c r="C271" s="171" t="s">
        <v>1228</v>
      </c>
      <c r="D271" s="158" t="s">
        <v>202</v>
      </c>
      <c r="E271" s="185">
        <v>45148</v>
      </c>
      <c r="F271" s="185">
        <f t="shared" si="29"/>
        <v>45514</v>
      </c>
      <c r="G271" s="3"/>
      <c r="H271" s="3"/>
      <c r="I271" s="48">
        <f t="shared" si="28"/>
        <v>2</v>
      </c>
      <c r="J271" s="60"/>
      <c r="K271" s="60">
        <f t="shared" si="24"/>
        <v>0</v>
      </c>
      <c r="L271" s="133"/>
      <c r="M271" s="70">
        <f t="shared" si="25"/>
        <v>0</v>
      </c>
      <c r="N271" s="179"/>
    </row>
    <row r="272" spans="1:14" x14ac:dyDescent="0.25">
      <c r="A272" s="168">
        <v>260</v>
      </c>
      <c r="B272" s="158" t="s">
        <v>189</v>
      </c>
      <c r="C272" s="171">
        <v>1982</v>
      </c>
      <c r="D272" s="158">
        <v>821127</v>
      </c>
      <c r="E272" s="185">
        <v>45097</v>
      </c>
      <c r="F272" s="185">
        <f t="shared" si="29"/>
        <v>45463</v>
      </c>
      <c r="G272" s="3"/>
      <c r="H272" s="3"/>
      <c r="I272" s="48">
        <f t="shared" si="28"/>
        <v>2</v>
      </c>
      <c r="J272" s="60"/>
      <c r="K272" s="60">
        <f t="shared" si="24"/>
        <v>0</v>
      </c>
      <c r="L272" s="133"/>
      <c r="M272" s="70">
        <f t="shared" si="25"/>
        <v>0</v>
      </c>
      <c r="N272" s="179"/>
    </row>
    <row r="273" spans="1:14" x14ac:dyDescent="0.25">
      <c r="A273" s="168">
        <v>261</v>
      </c>
      <c r="B273" s="158" t="s">
        <v>190</v>
      </c>
      <c r="C273" s="171">
        <v>1998</v>
      </c>
      <c r="D273" s="158" t="s">
        <v>1229</v>
      </c>
      <c r="E273" s="185">
        <v>45097</v>
      </c>
      <c r="F273" s="185">
        <f t="shared" si="29"/>
        <v>45463</v>
      </c>
      <c r="G273" s="3"/>
      <c r="H273" s="3"/>
      <c r="I273" s="48">
        <f t="shared" si="28"/>
        <v>2</v>
      </c>
      <c r="J273" s="60"/>
      <c r="K273" s="60">
        <f t="shared" si="24"/>
        <v>0</v>
      </c>
      <c r="L273" s="133"/>
      <c r="M273" s="70">
        <f t="shared" si="25"/>
        <v>0</v>
      </c>
      <c r="N273" s="179"/>
    </row>
    <row r="274" spans="1:14" x14ac:dyDescent="0.25">
      <c r="A274" s="168">
        <v>262</v>
      </c>
      <c r="B274" s="158" t="s">
        <v>12</v>
      </c>
      <c r="C274" s="171">
        <v>1996</v>
      </c>
      <c r="D274" s="158">
        <v>46970447</v>
      </c>
      <c r="E274" s="185">
        <v>45097</v>
      </c>
      <c r="F274" s="185">
        <f t="shared" si="29"/>
        <v>45463</v>
      </c>
      <c r="G274" s="3"/>
      <c r="H274" s="3"/>
      <c r="I274" s="48">
        <f t="shared" si="28"/>
        <v>2</v>
      </c>
      <c r="J274" s="60"/>
      <c r="K274" s="60">
        <f t="shared" si="24"/>
        <v>0</v>
      </c>
      <c r="L274" s="133"/>
      <c r="M274" s="70">
        <f t="shared" si="25"/>
        <v>0</v>
      </c>
      <c r="N274" s="179"/>
    </row>
    <row r="275" spans="1:14" x14ac:dyDescent="0.25">
      <c r="A275" s="168">
        <v>263</v>
      </c>
      <c r="B275" s="158" t="s">
        <v>989</v>
      </c>
      <c r="C275" s="171" t="s">
        <v>207</v>
      </c>
      <c r="D275" s="158" t="s">
        <v>208</v>
      </c>
      <c r="E275" s="185">
        <v>45138</v>
      </c>
      <c r="F275" s="185">
        <f t="shared" si="29"/>
        <v>45504</v>
      </c>
      <c r="G275" s="3"/>
      <c r="H275" s="3"/>
      <c r="I275" s="48">
        <f t="shared" si="28"/>
        <v>2</v>
      </c>
      <c r="J275" s="60"/>
      <c r="K275" s="60">
        <f t="shared" si="24"/>
        <v>0</v>
      </c>
      <c r="L275" s="133"/>
      <c r="M275" s="70">
        <f t="shared" si="25"/>
        <v>0</v>
      </c>
      <c r="N275" s="179"/>
    </row>
    <row r="276" spans="1:14" x14ac:dyDescent="0.25">
      <c r="A276" s="168">
        <v>264</v>
      </c>
      <c r="B276" s="158" t="s">
        <v>989</v>
      </c>
      <c r="C276" s="171" t="s">
        <v>207</v>
      </c>
      <c r="D276" s="158" t="s">
        <v>209</v>
      </c>
      <c r="E276" s="185">
        <v>45138</v>
      </c>
      <c r="F276" s="185">
        <f t="shared" si="29"/>
        <v>45504</v>
      </c>
      <c r="G276" s="3"/>
      <c r="H276" s="3"/>
      <c r="I276" s="48">
        <f t="shared" si="28"/>
        <v>2</v>
      </c>
      <c r="J276" s="60"/>
      <c r="K276" s="60">
        <f t="shared" si="24"/>
        <v>0</v>
      </c>
      <c r="L276" s="133"/>
      <c r="M276" s="70">
        <f t="shared" si="25"/>
        <v>0</v>
      </c>
      <c r="N276" s="179"/>
    </row>
    <row r="277" spans="1:14" x14ac:dyDescent="0.25">
      <c r="A277" s="168">
        <v>265</v>
      </c>
      <c r="B277" s="158" t="s">
        <v>989</v>
      </c>
      <c r="C277" s="171" t="s">
        <v>207</v>
      </c>
      <c r="D277" s="158" t="s">
        <v>210</v>
      </c>
      <c r="E277" s="185">
        <v>45138</v>
      </c>
      <c r="F277" s="185">
        <f t="shared" si="29"/>
        <v>45504</v>
      </c>
      <c r="G277" s="3"/>
      <c r="H277" s="3"/>
      <c r="I277" s="48">
        <f t="shared" si="28"/>
        <v>2</v>
      </c>
      <c r="J277" s="60"/>
      <c r="K277" s="60">
        <f t="shared" si="24"/>
        <v>0</v>
      </c>
      <c r="L277" s="133"/>
      <c r="M277" s="70">
        <f t="shared" si="25"/>
        <v>0</v>
      </c>
      <c r="N277" s="179"/>
    </row>
    <row r="278" spans="1:14" x14ac:dyDescent="0.25">
      <c r="A278" s="168">
        <v>266</v>
      </c>
      <c r="B278" s="158" t="s">
        <v>984</v>
      </c>
      <c r="C278" s="171" t="s">
        <v>211</v>
      </c>
      <c r="D278" s="158">
        <v>2311122</v>
      </c>
      <c r="E278" s="185">
        <v>45097</v>
      </c>
      <c r="F278" s="185">
        <f t="shared" si="29"/>
        <v>45463</v>
      </c>
      <c r="G278" s="3"/>
      <c r="H278" s="3"/>
      <c r="I278" s="48">
        <f t="shared" si="28"/>
        <v>2</v>
      </c>
      <c r="J278" s="60"/>
      <c r="K278" s="60">
        <f t="shared" si="24"/>
        <v>0</v>
      </c>
      <c r="L278" s="133"/>
      <c r="M278" s="70">
        <f t="shared" si="25"/>
        <v>0</v>
      </c>
      <c r="N278" s="179"/>
    </row>
    <row r="279" spans="1:14" x14ac:dyDescent="0.25">
      <c r="A279" s="168">
        <v>267</v>
      </c>
      <c r="B279" s="158" t="s">
        <v>984</v>
      </c>
      <c r="C279" s="171" t="s">
        <v>207</v>
      </c>
      <c r="D279" s="158" t="s">
        <v>212</v>
      </c>
      <c r="E279" s="185">
        <v>45097</v>
      </c>
      <c r="F279" s="185">
        <f t="shared" si="29"/>
        <v>45463</v>
      </c>
      <c r="G279" s="3"/>
      <c r="H279" s="3"/>
      <c r="I279" s="48">
        <f t="shared" si="28"/>
        <v>2</v>
      </c>
      <c r="J279" s="60"/>
      <c r="K279" s="60">
        <f t="shared" si="24"/>
        <v>0</v>
      </c>
      <c r="L279" s="133"/>
      <c r="M279" s="70">
        <f t="shared" si="25"/>
        <v>0</v>
      </c>
      <c r="N279" s="179"/>
    </row>
    <row r="280" spans="1:14" x14ac:dyDescent="0.25">
      <c r="A280" s="168">
        <v>268</v>
      </c>
      <c r="B280" s="158" t="s">
        <v>985</v>
      </c>
      <c r="C280" s="171" t="s">
        <v>213</v>
      </c>
      <c r="D280" s="158">
        <v>7100212</v>
      </c>
      <c r="E280" s="185">
        <v>45097</v>
      </c>
      <c r="F280" s="185">
        <f t="shared" si="29"/>
        <v>45463</v>
      </c>
      <c r="G280" s="3"/>
      <c r="H280" s="3"/>
      <c r="I280" s="48">
        <f t="shared" si="28"/>
        <v>2</v>
      </c>
      <c r="J280" s="60"/>
      <c r="K280" s="60">
        <f t="shared" si="24"/>
        <v>0</v>
      </c>
      <c r="L280" s="133"/>
      <c r="M280" s="70">
        <f t="shared" si="25"/>
        <v>0</v>
      </c>
      <c r="N280" s="179"/>
    </row>
    <row r="281" spans="1:14" x14ac:dyDescent="0.25">
      <c r="A281" s="168">
        <v>269</v>
      </c>
      <c r="B281" s="158" t="s">
        <v>191</v>
      </c>
      <c r="C281" s="171">
        <v>2004</v>
      </c>
      <c r="D281" s="158" t="s">
        <v>214</v>
      </c>
      <c r="E281" s="185">
        <v>45097</v>
      </c>
      <c r="F281" s="185">
        <f t="shared" si="29"/>
        <v>45463</v>
      </c>
      <c r="G281" s="3"/>
      <c r="H281" s="3"/>
      <c r="I281" s="48">
        <f t="shared" si="28"/>
        <v>2</v>
      </c>
      <c r="J281" s="60"/>
      <c r="K281" s="60">
        <f t="shared" si="24"/>
        <v>0</v>
      </c>
      <c r="L281" s="133"/>
      <c r="M281" s="70">
        <f t="shared" si="25"/>
        <v>0</v>
      </c>
      <c r="N281" s="179"/>
    </row>
    <row r="282" spans="1:14" x14ac:dyDescent="0.25">
      <c r="A282" s="168">
        <v>270</v>
      </c>
      <c r="B282" s="158" t="s">
        <v>191</v>
      </c>
      <c r="C282" s="171">
        <v>2004</v>
      </c>
      <c r="D282" s="158" t="s">
        <v>215</v>
      </c>
      <c r="E282" s="185">
        <v>45097</v>
      </c>
      <c r="F282" s="185">
        <f t="shared" si="29"/>
        <v>45463</v>
      </c>
      <c r="G282" s="3"/>
      <c r="H282" s="3"/>
      <c r="I282" s="48">
        <f t="shared" si="28"/>
        <v>2</v>
      </c>
      <c r="J282" s="60"/>
      <c r="K282" s="60">
        <f t="shared" si="24"/>
        <v>0</v>
      </c>
      <c r="L282" s="133"/>
      <c r="M282" s="70">
        <f t="shared" si="25"/>
        <v>0</v>
      </c>
      <c r="N282" s="179"/>
    </row>
    <row r="283" spans="1:14" x14ac:dyDescent="0.25">
      <c r="A283" s="168">
        <v>271</v>
      </c>
      <c r="B283" s="158" t="s">
        <v>191</v>
      </c>
      <c r="C283" s="171">
        <v>2004</v>
      </c>
      <c r="D283" s="158" t="s">
        <v>216</v>
      </c>
      <c r="E283" s="185">
        <v>45097</v>
      </c>
      <c r="F283" s="185">
        <f t="shared" si="29"/>
        <v>45463</v>
      </c>
      <c r="G283" s="3"/>
      <c r="H283" s="3"/>
      <c r="I283" s="48">
        <f t="shared" si="28"/>
        <v>2</v>
      </c>
      <c r="J283" s="60"/>
      <c r="K283" s="60">
        <f t="shared" si="24"/>
        <v>0</v>
      </c>
      <c r="L283" s="133"/>
      <c r="M283" s="70">
        <f t="shared" si="25"/>
        <v>0</v>
      </c>
      <c r="N283" s="179"/>
    </row>
    <row r="284" spans="1:14" x14ac:dyDescent="0.25">
      <c r="A284" s="168">
        <v>272</v>
      </c>
      <c r="B284" s="158" t="s">
        <v>1230</v>
      </c>
      <c r="C284" s="171" t="s">
        <v>217</v>
      </c>
      <c r="D284" s="158">
        <v>7487</v>
      </c>
      <c r="E284" s="185">
        <v>45130</v>
      </c>
      <c r="F284" s="185">
        <f t="shared" si="29"/>
        <v>45496</v>
      </c>
      <c r="G284" s="3"/>
      <c r="H284" s="3"/>
      <c r="I284" s="48">
        <f t="shared" si="28"/>
        <v>2</v>
      </c>
      <c r="J284" s="60"/>
      <c r="K284" s="60">
        <f t="shared" si="24"/>
        <v>0</v>
      </c>
      <c r="L284" s="133"/>
      <c r="M284" s="70">
        <f t="shared" si="25"/>
        <v>0</v>
      </c>
      <c r="N284" s="179"/>
    </row>
    <row r="285" spans="1:14" x14ac:dyDescent="0.25">
      <c r="A285" s="168">
        <v>273</v>
      </c>
      <c r="B285" s="158" t="s">
        <v>1231</v>
      </c>
      <c r="C285" s="171" t="s">
        <v>1232</v>
      </c>
      <c r="D285" s="158" t="s">
        <v>1233</v>
      </c>
      <c r="E285" s="185">
        <v>45219</v>
      </c>
      <c r="F285" s="185">
        <f t="shared" si="29"/>
        <v>45585</v>
      </c>
      <c r="G285" s="3"/>
      <c r="H285" s="3"/>
      <c r="I285" s="48">
        <f t="shared" si="28"/>
        <v>2</v>
      </c>
      <c r="J285" s="60"/>
      <c r="K285" s="60">
        <f t="shared" si="24"/>
        <v>0</v>
      </c>
      <c r="L285" s="133"/>
      <c r="M285" s="70">
        <f t="shared" si="25"/>
        <v>0</v>
      </c>
      <c r="N285" s="179"/>
    </row>
    <row r="286" spans="1:14" x14ac:dyDescent="0.25">
      <c r="A286" s="168">
        <v>274</v>
      </c>
      <c r="B286" s="158" t="s">
        <v>77</v>
      </c>
      <c r="C286" s="171" t="s">
        <v>1234</v>
      </c>
      <c r="D286" s="158" t="s">
        <v>219</v>
      </c>
      <c r="E286" s="185">
        <v>45145</v>
      </c>
      <c r="F286" s="185">
        <f t="shared" si="29"/>
        <v>45511</v>
      </c>
      <c r="G286" s="3"/>
      <c r="H286" s="3"/>
      <c r="I286" s="48">
        <f t="shared" si="28"/>
        <v>2</v>
      </c>
      <c r="J286" s="60"/>
      <c r="K286" s="60">
        <f t="shared" si="24"/>
        <v>0</v>
      </c>
      <c r="L286" s="133"/>
      <c r="M286" s="70">
        <f t="shared" si="25"/>
        <v>0</v>
      </c>
      <c r="N286" s="179"/>
    </row>
    <row r="287" spans="1:14" x14ac:dyDescent="0.25">
      <c r="A287" s="168">
        <v>275</v>
      </c>
      <c r="B287" s="158" t="s">
        <v>77</v>
      </c>
      <c r="C287" s="171" t="s">
        <v>1234</v>
      </c>
      <c r="D287" s="158" t="s">
        <v>220</v>
      </c>
      <c r="E287" s="185">
        <v>45145</v>
      </c>
      <c r="F287" s="185">
        <f t="shared" si="29"/>
        <v>45511</v>
      </c>
      <c r="G287" s="3"/>
      <c r="H287" s="3"/>
      <c r="I287" s="48">
        <f t="shared" si="28"/>
        <v>2</v>
      </c>
      <c r="J287" s="60"/>
      <c r="K287" s="60">
        <f t="shared" si="24"/>
        <v>0</v>
      </c>
      <c r="L287" s="133"/>
      <c r="M287" s="70">
        <f t="shared" si="25"/>
        <v>0</v>
      </c>
      <c r="N287" s="179"/>
    </row>
    <row r="288" spans="1:14" x14ac:dyDescent="0.25">
      <c r="A288" s="168">
        <v>276</v>
      </c>
      <c r="B288" s="158" t="s">
        <v>77</v>
      </c>
      <c r="C288" s="171" t="s">
        <v>1234</v>
      </c>
      <c r="D288" s="158" t="s">
        <v>221</v>
      </c>
      <c r="E288" s="185">
        <v>45145</v>
      </c>
      <c r="F288" s="185">
        <f t="shared" si="29"/>
        <v>45511</v>
      </c>
      <c r="G288" s="3"/>
      <c r="H288" s="3"/>
      <c r="I288" s="48">
        <f t="shared" si="28"/>
        <v>2</v>
      </c>
      <c r="J288" s="60"/>
      <c r="K288" s="60">
        <f t="shared" si="24"/>
        <v>0</v>
      </c>
      <c r="L288" s="133"/>
      <c r="M288" s="70">
        <f t="shared" si="25"/>
        <v>0</v>
      </c>
      <c r="N288" s="179"/>
    </row>
    <row r="289" spans="1:14" x14ac:dyDescent="0.25">
      <c r="A289" s="168">
        <v>277</v>
      </c>
      <c r="B289" s="158" t="s">
        <v>77</v>
      </c>
      <c r="C289" s="171" t="s">
        <v>1234</v>
      </c>
      <c r="D289" s="158" t="s">
        <v>222</v>
      </c>
      <c r="E289" s="185">
        <v>45145</v>
      </c>
      <c r="F289" s="185">
        <f t="shared" si="29"/>
        <v>45511</v>
      </c>
      <c r="G289" s="3"/>
      <c r="H289" s="3"/>
      <c r="I289" s="48">
        <f t="shared" si="28"/>
        <v>2</v>
      </c>
      <c r="J289" s="60"/>
      <c r="K289" s="60">
        <f t="shared" si="24"/>
        <v>0</v>
      </c>
      <c r="L289" s="133"/>
      <c r="M289" s="70">
        <f t="shared" si="25"/>
        <v>0</v>
      </c>
      <c r="N289" s="179"/>
    </row>
    <row r="290" spans="1:14" x14ac:dyDescent="0.25">
      <c r="A290" s="168">
        <v>278</v>
      </c>
      <c r="B290" s="158" t="s">
        <v>77</v>
      </c>
      <c r="C290" s="171" t="s">
        <v>1234</v>
      </c>
      <c r="D290" s="158" t="s">
        <v>223</v>
      </c>
      <c r="E290" s="185">
        <v>45145</v>
      </c>
      <c r="F290" s="185">
        <f t="shared" si="29"/>
        <v>45511</v>
      </c>
      <c r="G290" s="3"/>
      <c r="H290" s="3"/>
      <c r="I290" s="48">
        <f t="shared" si="28"/>
        <v>2</v>
      </c>
      <c r="J290" s="60"/>
      <c r="K290" s="60">
        <f t="shared" si="24"/>
        <v>0</v>
      </c>
      <c r="L290" s="133"/>
      <c r="M290" s="70">
        <f t="shared" si="25"/>
        <v>0</v>
      </c>
      <c r="N290" s="179"/>
    </row>
    <row r="291" spans="1:14" x14ac:dyDescent="0.25">
      <c r="A291" s="168">
        <v>279</v>
      </c>
      <c r="B291" s="158" t="s">
        <v>77</v>
      </c>
      <c r="C291" s="171" t="s">
        <v>1234</v>
      </c>
      <c r="D291" s="158" t="s">
        <v>224</v>
      </c>
      <c r="E291" s="185">
        <v>45145</v>
      </c>
      <c r="F291" s="185">
        <f t="shared" si="29"/>
        <v>45511</v>
      </c>
      <c r="G291" s="3"/>
      <c r="H291" s="3"/>
      <c r="I291" s="48">
        <f t="shared" si="28"/>
        <v>2</v>
      </c>
      <c r="J291" s="60"/>
      <c r="K291" s="60">
        <f t="shared" si="24"/>
        <v>0</v>
      </c>
      <c r="L291" s="133"/>
      <c r="M291" s="70">
        <f t="shared" si="25"/>
        <v>0</v>
      </c>
      <c r="N291" s="179"/>
    </row>
    <row r="292" spans="1:14" ht="15" customHeight="1" x14ac:dyDescent="0.25">
      <c r="A292" s="168">
        <v>280</v>
      </c>
      <c r="B292" s="158" t="s">
        <v>77</v>
      </c>
      <c r="C292" s="171" t="s">
        <v>1234</v>
      </c>
      <c r="D292" s="158" t="s">
        <v>225</v>
      </c>
      <c r="E292" s="185">
        <v>45145</v>
      </c>
      <c r="F292" s="185">
        <f t="shared" si="29"/>
        <v>45511</v>
      </c>
      <c r="G292" s="3"/>
      <c r="H292" s="3"/>
      <c r="I292" s="48">
        <f t="shared" si="28"/>
        <v>2</v>
      </c>
      <c r="J292" s="60"/>
      <c r="K292" s="60">
        <f t="shared" si="24"/>
        <v>0</v>
      </c>
      <c r="L292" s="133"/>
      <c r="M292" s="70">
        <f t="shared" si="25"/>
        <v>0</v>
      </c>
      <c r="N292" s="179"/>
    </row>
    <row r="293" spans="1:14" x14ac:dyDescent="0.25">
      <c r="A293" s="168">
        <v>281</v>
      </c>
      <c r="B293" s="158" t="s">
        <v>77</v>
      </c>
      <c r="C293" s="171" t="s">
        <v>1235</v>
      </c>
      <c r="D293" s="158" t="s">
        <v>1236</v>
      </c>
      <c r="E293" s="185">
        <v>44958</v>
      </c>
      <c r="F293" s="185">
        <f t="shared" si="29"/>
        <v>45324</v>
      </c>
      <c r="G293" s="3"/>
      <c r="H293" s="3"/>
      <c r="I293" s="48">
        <f t="shared" si="28"/>
        <v>2</v>
      </c>
      <c r="J293" s="60"/>
      <c r="K293" s="60">
        <f t="shared" si="24"/>
        <v>0</v>
      </c>
      <c r="L293" s="133"/>
      <c r="M293" s="70">
        <f t="shared" si="25"/>
        <v>0</v>
      </c>
      <c r="N293" s="179"/>
    </row>
    <row r="294" spans="1:14" x14ac:dyDescent="0.25">
      <c r="A294" s="168">
        <v>282</v>
      </c>
      <c r="B294" s="158" t="s">
        <v>986</v>
      </c>
      <c r="C294" s="171" t="s">
        <v>1237</v>
      </c>
      <c r="D294" s="158">
        <v>1729539</v>
      </c>
      <c r="E294" s="185">
        <v>45246</v>
      </c>
      <c r="F294" s="185">
        <f t="shared" si="29"/>
        <v>45612</v>
      </c>
      <c r="G294" s="3"/>
      <c r="H294" s="3"/>
      <c r="I294" s="48">
        <f t="shared" si="28"/>
        <v>2</v>
      </c>
      <c r="J294" s="60"/>
      <c r="K294" s="60">
        <f t="shared" si="24"/>
        <v>0</v>
      </c>
      <c r="L294" s="133"/>
      <c r="M294" s="70">
        <f t="shared" si="25"/>
        <v>0</v>
      </c>
      <c r="N294" s="179"/>
    </row>
    <row r="295" spans="1:14" x14ac:dyDescent="0.25">
      <c r="A295" s="168">
        <v>283</v>
      </c>
      <c r="B295" s="158" t="s">
        <v>986</v>
      </c>
      <c r="C295" s="171" t="s">
        <v>1237</v>
      </c>
      <c r="D295" s="158">
        <v>1729534</v>
      </c>
      <c r="E295" s="185">
        <v>45246</v>
      </c>
      <c r="F295" s="185">
        <f t="shared" si="29"/>
        <v>45612</v>
      </c>
      <c r="G295" s="3"/>
      <c r="H295" s="3"/>
      <c r="I295" s="48">
        <f t="shared" si="28"/>
        <v>2</v>
      </c>
      <c r="J295" s="60"/>
      <c r="K295" s="60">
        <f t="shared" si="24"/>
        <v>0</v>
      </c>
      <c r="L295" s="133"/>
      <c r="M295" s="70">
        <f t="shared" si="25"/>
        <v>0</v>
      </c>
      <c r="N295" s="179"/>
    </row>
    <row r="296" spans="1:14" x14ac:dyDescent="0.25">
      <c r="A296" s="168">
        <v>284</v>
      </c>
      <c r="B296" s="158" t="s">
        <v>986</v>
      </c>
      <c r="C296" s="171" t="s">
        <v>1237</v>
      </c>
      <c r="D296" s="158">
        <v>1729535</v>
      </c>
      <c r="E296" s="185">
        <v>45246</v>
      </c>
      <c r="F296" s="185">
        <f t="shared" si="29"/>
        <v>45612</v>
      </c>
      <c r="G296" s="3"/>
      <c r="H296" s="3"/>
      <c r="I296" s="48">
        <f t="shared" si="28"/>
        <v>2</v>
      </c>
      <c r="J296" s="60"/>
      <c r="K296" s="60">
        <f t="shared" si="24"/>
        <v>0</v>
      </c>
      <c r="L296" s="133"/>
      <c r="M296" s="70">
        <f t="shared" si="25"/>
        <v>0</v>
      </c>
      <c r="N296" s="179"/>
    </row>
    <row r="297" spans="1:14" x14ac:dyDescent="0.25">
      <c r="A297" s="168">
        <v>285</v>
      </c>
      <c r="B297" s="158" t="s">
        <v>986</v>
      </c>
      <c r="C297" s="171" t="s">
        <v>1238</v>
      </c>
      <c r="D297" s="158">
        <v>1795323</v>
      </c>
      <c r="E297" s="185">
        <v>45278</v>
      </c>
      <c r="F297" s="185">
        <f t="shared" si="29"/>
        <v>45644</v>
      </c>
      <c r="G297" s="3"/>
      <c r="H297" s="3"/>
      <c r="I297" s="48">
        <f t="shared" si="28"/>
        <v>2</v>
      </c>
      <c r="J297" s="60"/>
      <c r="K297" s="60">
        <f t="shared" si="24"/>
        <v>0</v>
      </c>
      <c r="L297" s="133"/>
      <c r="M297" s="70">
        <f t="shared" si="25"/>
        <v>0</v>
      </c>
      <c r="N297" s="179"/>
    </row>
    <row r="298" spans="1:14" x14ac:dyDescent="0.25">
      <c r="A298" s="168">
        <v>286</v>
      </c>
      <c r="B298" s="158" t="s">
        <v>986</v>
      </c>
      <c r="C298" s="171" t="s">
        <v>1238</v>
      </c>
      <c r="D298" s="158">
        <v>1795336</v>
      </c>
      <c r="E298" s="300">
        <v>45278</v>
      </c>
      <c r="F298" s="185">
        <f t="shared" si="29"/>
        <v>45644</v>
      </c>
      <c r="G298" s="3"/>
      <c r="H298" s="3"/>
      <c r="I298" s="48">
        <f t="shared" si="28"/>
        <v>2</v>
      </c>
      <c r="J298" s="60"/>
      <c r="K298" s="60">
        <f t="shared" si="24"/>
        <v>0</v>
      </c>
      <c r="L298" s="133"/>
      <c r="M298" s="70">
        <f t="shared" si="25"/>
        <v>0</v>
      </c>
      <c r="N298" s="179"/>
    </row>
    <row r="299" spans="1:14" x14ac:dyDescent="0.25">
      <c r="A299" s="168">
        <v>287</v>
      </c>
      <c r="B299" s="158" t="s">
        <v>1239</v>
      </c>
      <c r="C299" s="171" t="s">
        <v>1240</v>
      </c>
      <c r="D299" s="158">
        <v>109</v>
      </c>
      <c r="E299" s="185">
        <v>45145</v>
      </c>
      <c r="F299" s="185">
        <f t="shared" si="29"/>
        <v>45511</v>
      </c>
      <c r="G299" s="3"/>
      <c r="H299" s="3"/>
      <c r="I299" s="48">
        <f t="shared" si="28"/>
        <v>2</v>
      </c>
      <c r="J299" s="60"/>
      <c r="K299" s="60">
        <f t="shared" ref="K299:K355" si="30">I299*J299</f>
        <v>0</v>
      </c>
      <c r="L299" s="133"/>
      <c r="M299" s="70">
        <f t="shared" ref="M299:M355" si="31">K299+(K299*L299)</f>
        <v>0</v>
      </c>
      <c r="N299" s="179"/>
    </row>
    <row r="300" spans="1:14" x14ac:dyDescent="0.25">
      <c r="A300" s="168">
        <v>288</v>
      </c>
      <c r="B300" s="158" t="s">
        <v>1241</v>
      </c>
      <c r="C300" s="171" t="s">
        <v>226</v>
      </c>
      <c r="D300" s="158">
        <v>174</v>
      </c>
      <c r="E300" s="185">
        <v>45145</v>
      </c>
      <c r="F300" s="185">
        <f t="shared" si="29"/>
        <v>45511</v>
      </c>
      <c r="G300" s="3"/>
      <c r="H300" s="3"/>
      <c r="I300" s="48">
        <f t="shared" si="28"/>
        <v>2</v>
      </c>
      <c r="J300" s="60"/>
      <c r="K300" s="60">
        <f t="shared" si="30"/>
        <v>0</v>
      </c>
      <c r="L300" s="133"/>
      <c r="M300" s="70">
        <f t="shared" si="31"/>
        <v>0</v>
      </c>
      <c r="N300" s="179"/>
    </row>
    <row r="301" spans="1:14" x14ac:dyDescent="0.25">
      <c r="A301" s="289">
        <v>289</v>
      </c>
      <c r="B301" s="158" t="s">
        <v>192</v>
      </c>
      <c r="C301" s="171">
        <v>2014</v>
      </c>
      <c r="D301" s="158" t="s">
        <v>227</v>
      </c>
      <c r="E301" s="185">
        <v>45097</v>
      </c>
      <c r="F301" s="185">
        <f t="shared" si="29"/>
        <v>45463</v>
      </c>
      <c r="G301" s="3"/>
      <c r="H301" s="3"/>
      <c r="I301" s="48">
        <f t="shared" si="28"/>
        <v>2</v>
      </c>
      <c r="J301" s="60"/>
      <c r="K301" s="60">
        <f t="shared" si="30"/>
        <v>0</v>
      </c>
      <c r="L301" s="133"/>
      <c r="M301" s="70">
        <f t="shared" si="31"/>
        <v>0</v>
      </c>
      <c r="N301" s="179"/>
    </row>
    <row r="302" spans="1:14" x14ac:dyDescent="0.25">
      <c r="A302" s="289">
        <v>290</v>
      </c>
      <c r="B302" s="158" t="s">
        <v>193</v>
      </c>
      <c r="C302" s="171">
        <v>1998</v>
      </c>
      <c r="D302" s="158" t="s">
        <v>228</v>
      </c>
      <c r="E302" s="185">
        <v>45097</v>
      </c>
      <c r="F302" s="185">
        <f t="shared" si="29"/>
        <v>45463</v>
      </c>
      <c r="G302" s="3"/>
      <c r="H302" s="3"/>
      <c r="I302" s="48">
        <f t="shared" si="28"/>
        <v>2</v>
      </c>
      <c r="J302" s="60"/>
      <c r="K302" s="60">
        <f t="shared" si="30"/>
        <v>0</v>
      </c>
      <c r="L302" s="133"/>
      <c r="M302" s="70">
        <f t="shared" si="31"/>
        <v>0</v>
      </c>
      <c r="N302" s="179"/>
    </row>
    <row r="303" spans="1:14" ht="26.25" x14ac:dyDescent="0.25">
      <c r="A303" s="289">
        <v>291</v>
      </c>
      <c r="B303" s="158" t="s">
        <v>1242</v>
      </c>
      <c r="C303" s="171" t="s">
        <v>1243</v>
      </c>
      <c r="D303" s="158" t="s">
        <v>1244</v>
      </c>
      <c r="E303" s="185">
        <v>45122</v>
      </c>
      <c r="F303" s="185">
        <f t="shared" si="29"/>
        <v>45488</v>
      </c>
      <c r="G303" s="3"/>
      <c r="H303" s="3"/>
      <c r="I303" s="48">
        <f t="shared" si="28"/>
        <v>2</v>
      </c>
      <c r="J303" s="60"/>
      <c r="K303" s="60">
        <f t="shared" si="30"/>
        <v>0</v>
      </c>
      <c r="L303" s="133"/>
      <c r="M303" s="70">
        <f t="shared" si="31"/>
        <v>0</v>
      </c>
      <c r="N303" s="179"/>
    </row>
    <row r="304" spans="1:14" x14ac:dyDescent="0.25">
      <c r="A304" s="289">
        <v>292</v>
      </c>
      <c r="B304" s="158" t="s">
        <v>192</v>
      </c>
      <c r="C304" s="171" t="s">
        <v>1245</v>
      </c>
      <c r="D304" s="158" t="s">
        <v>1246</v>
      </c>
      <c r="E304" s="185">
        <v>45122</v>
      </c>
      <c r="F304" s="185">
        <f t="shared" si="29"/>
        <v>45488</v>
      </c>
      <c r="G304" s="3"/>
      <c r="H304" s="3"/>
      <c r="I304" s="48">
        <f t="shared" si="28"/>
        <v>2</v>
      </c>
      <c r="J304" s="60"/>
      <c r="K304" s="60">
        <f t="shared" si="30"/>
        <v>0</v>
      </c>
      <c r="L304" s="133"/>
      <c r="M304" s="70">
        <f t="shared" si="31"/>
        <v>0</v>
      </c>
      <c r="N304" s="179"/>
    </row>
    <row r="305" spans="1:14" x14ac:dyDescent="0.25">
      <c r="A305" s="289">
        <v>293</v>
      </c>
      <c r="B305" s="158" t="s">
        <v>1247</v>
      </c>
      <c r="C305" s="171" t="s">
        <v>1248</v>
      </c>
      <c r="D305" s="158" t="s">
        <v>1249</v>
      </c>
      <c r="E305" s="185">
        <v>45169</v>
      </c>
      <c r="F305" s="185">
        <f t="shared" si="29"/>
        <v>45535</v>
      </c>
      <c r="G305" s="3"/>
      <c r="H305" s="3"/>
      <c r="I305" s="48">
        <f t="shared" si="28"/>
        <v>2</v>
      </c>
      <c r="J305" s="60"/>
      <c r="K305" s="60">
        <f t="shared" si="30"/>
        <v>0</v>
      </c>
      <c r="L305" s="133"/>
      <c r="M305" s="70">
        <f t="shared" si="31"/>
        <v>0</v>
      </c>
      <c r="N305" s="179"/>
    </row>
    <row r="306" spans="1:14" ht="26.25" x14ac:dyDescent="0.25">
      <c r="A306" s="289">
        <v>294</v>
      </c>
      <c r="B306" s="158" t="s">
        <v>1250</v>
      </c>
      <c r="C306" s="171" t="s">
        <v>1251</v>
      </c>
      <c r="D306" s="158" t="s">
        <v>230</v>
      </c>
      <c r="E306" s="185">
        <v>45124</v>
      </c>
      <c r="F306" s="185">
        <f t="shared" si="29"/>
        <v>45490</v>
      </c>
      <c r="G306" s="3"/>
      <c r="H306" s="3"/>
      <c r="I306" s="48">
        <f t="shared" si="28"/>
        <v>2</v>
      </c>
      <c r="J306" s="60"/>
      <c r="K306" s="60">
        <f t="shared" si="30"/>
        <v>0</v>
      </c>
      <c r="L306" s="133"/>
      <c r="M306" s="70">
        <f t="shared" si="31"/>
        <v>0</v>
      </c>
      <c r="N306" s="179"/>
    </row>
    <row r="307" spans="1:14" x14ac:dyDescent="0.25">
      <c r="A307" s="289">
        <v>295</v>
      </c>
      <c r="B307" s="158" t="s">
        <v>45</v>
      </c>
      <c r="C307" s="171" t="s">
        <v>1252</v>
      </c>
      <c r="D307" s="158" t="s">
        <v>231</v>
      </c>
      <c r="E307" s="185">
        <v>45169</v>
      </c>
      <c r="F307" s="185">
        <f t="shared" si="29"/>
        <v>45535</v>
      </c>
      <c r="G307" s="3"/>
      <c r="H307" s="3"/>
      <c r="I307" s="48">
        <f t="shared" si="28"/>
        <v>2</v>
      </c>
      <c r="J307" s="60"/>
      <c r="K307" s="60">
        <f t="shared" si="30"/>
        <v>0</v>
      </c>
      <c r="L307" s="133"/>
      <c r="M307" s="70">
        <f t="shared" si="31"/>
        <v>0</v>
      </c>
      <c r="N307" s="179"/>
    </row>
    <row r="308" spans="1:14" x14ac:dyDescent="0.25">
      <c r="A308" s="289">
        <v>296</v>
      </c>
      <c r="B308" s="158" t="s">
        <v>987</v>
      </c>
      <c r="C308" s="171" t="s">
        <v>1253</v>
      </c>
      <c r="D308" s="158" t="s">
        <v>1254</v>
      </c>
      <c r="E308" s="185">
        <v>44945</v>
      </c>
      <c r="F308" s="185">
        <f t="shared" si="29"/>
        <v>45311</v>
      </c>
      <c r="G308" s="3"/>
      <c r="H308" s="3"/>
      <c r="I308" s="48">
        <f t="shared" si="28"/>
        <v>2</v>
      </c>
      <c r="J308" s="60"/>
      <c r="K308" s="60">
        <f t="shared" si="30"/>
        <v>0</v>
      </c>
      <c r="L308" s="133"/>
      <c r="M308" s="70">
        <f t="shared" si="31"/>
        <v>0</v>
      </c>
      <c r="N308" s="179"/>
    </row>
    <row r="309" spans="1:14" x14ac:dyDescent="0.25">
      <c r="A309" s="289">
        <v>297</v>
      </c>
      <c r="B309" s="158" t="s">
        <v>988</v>
      </c>
      <c r="C309" s="171" t="s">
        <v>232</v>
      </c>
      <c r="D309" s="158" t="s">
        <v>233</v>
      </c>
      <c r="E309" s="185">
        <v>45125</v>
      </c>
      <c r="F309" s="185">
        <f t="shared" si="29"/>
        <v>45491</v>
      </c>
      <c r="G309" s="3"/>
      <c r="H309" s="3"/>
      <c r="I309" s="48">
        <f t="shared" si="28"/>
        <v>2</v>
      </c>
      <c r="J309" s="60"/>
      <c r="K309" s="60">
        <f t="shared" si="30"/>
        <v>0</v>
      </c>
      <c r="L309" s="133"/>
      <c r="M309" s="70">
        <f t="shared" si="31"/>
        <v>0</v>
      </c>
      <c r="N309" s="179"/>
    </row>
    <row r="310" spans="1:14" x14ac:dyDescent="0.25">
      <c r="A310" s="289">
        <v>298</v>
      </c>
      <c r="B310" s="158" t="s">
        <v>1255</v>
      </c>
      <c r="C310" s="171" t="s">
        <v>1256</v>
      </c>
      <c r="D310" s="158" t="s">
        <v>1257</v>
      </c>
      <c r="E310" s="185">
        <v>45148</v>
      </c>
      <c r="F310" s="185">
        <f t="shared" si="29"/>
        <v>45514</v>
      </c>
      <c r="G310" s="3"/>
      <c r="H310" s="3"/>
      <c r="I310" s="48">
        <f t="shared" si="28"/>
        <v>2</v>
      </c>
      <c r="J310" s="60"/>
      <c r="K310" s="60">
        <f t="shared" si="30"/>
        <v>0</v>
      </c>
      <c r="L310" s="133"/>
      <c r="M310" s="70">
        <f t="shared" si="31"/>
        <v>0</v>
      </c>
      <c r="N310" s="179"/>
    </row>
    <row r="311" spans="1:14" x14ac:dyDescent="0.25">
      <c r="A311" s="289">
        <v>299</v>
      </c>
      <c r="B311" s="158" t="s">
        <v>1258</v>
      </c>
      <c r="C311" s="171" t="s">
        <v>1259</v>
      </c>
      <c r="D311" s="158">
        <v>76302</v>
      </c>
      <c r="E311" s="185">
        <v>45248</v>
      </c>
      <c r="F311" s="185">
        <f t="shared" si="29"/>
        <v>45614</v>
      </c>
      <c r="G311" s="3"/>
      <c r="H311" s="3"/>
      <c r="I311" s="48">
        <f t="shared" si="28"/>
        <v>2</v>
      </c>
      <c r="J311" s="60"/>
      <c r="K311" s="60">
        <f t="shared" si="30"/>
        <v>0</v>
      </c>
      <c r="L311" s="133"/>
      <c r="M311" s="70">
        <f t="shared" si="31"/>
        <v>0</v>
      </c>
      <c r="N311" s="179"/>
    </row>
    <row r="312" spans="1:14" x14ac:dyDescent="0.25">
      <c r="A312" s="289">
        <v>300</v>
      </c>
      <c r="B312" s="158" t="s">
        <v>1260</v>
      </c>
      <c r="C312" s="171" t="s">
        <v>1261</v>
      </c>
      <c r="D312" s="158"/>
      <c r="E312" s="185">
        <v>45100</v>
      </c>
      <c r="F312" s="185">
        <f t="shared" si="29"/>
        <v>45466</v>
      </c>
      <c r="G312" s="3"/>
      <c r="H312" s="3"/>
      <c r="I312" s="48">
        <f t="shared" si="28"/>
        <v>2</v>
      </c>
      <c r="J312" s="60"/>
      <c r="K312" s="60">
        <f t="shared" si="30"/>
        <v>0</v>
      </c>
      <c r="L312" s="133"/>
      <c r="M312" s="70">
        <f t="shared" si="31"/>
        <v>0</v>
      </c>
      <c r="N312" s="179"/>
    </row>
    <row r="313" spans="1:14" x14ac:dyDescent="0.25">
      <c r="A313" s="289">
        <v>301</v>
      </c>
      <c r="B313" s="158" t="s">
        <v>1262</v>
      </c>
      <c r="C313" s="171" t="s">
        <v>1263</v>
      </c>
      <c r="D313" s="158">
        <v>20200031</v>
      </c>
      <c r="E313" s="185">
        <v>45097</v>
      </c>
      <c r="F313" s="185">
        <f t="shared" si="29"/>
        <v>45463</v>
      </c>
      <c r="G313" s="3"/>
      <c r="H313" s="3"/>
      <c r="I313" s="48">
        <f t="shared" si="28"/>
        <v>2</v>
      </c>
      <c r="J313" s="60"/>
      <c r="K313" s="60">
        <f t="shared" si="30"/>
        <v>0</v>
      </c>
      <c r="L313" s="133"/>
      <c r="M313" s="70">
        <f t="shared" si="31"/>
        <v>0</v>
      </c>
      <c r="N313" s="179"/>
    </row>
    <row r="314" spans="1:14" x14ac:dyDescent="0.25">
      <c r="A314" s="289">
        <v>302</v>
      </c>
      <c r="B314" s="158" t="s">
        <v>43</v>
      </c>
      <c r="C314" s="171" t="s">
        <v>1264</v>
      </c>
      <c r="D314" s="158" t="s">
        <v>203</v>
      </c>
      <c r="E314" s="185">
        <v>45097</v>
      </c>
      <c r="F314" s="185">
        <f t="shared" si="29"/>
        <v>45463</v>
      </c>
      <c r="G314" s="3"/>
      <c r="H314" s="3"/>
      <c r="I314" s="48">
        <f t="shared" si="28"/>
        <v>2</v>
      </c>
      <c r="J314" s="60"/>
      <c r="K314" s="60">
        <f t="shared" si="30"/>
        <v>0</v>
      </c>
      <c r="L314" s="133"/>
      <c r="M314" s="70">
        <f t="shared" si="31"/>
        <v>0</v>
      </c>
      <c r="N314" s="179"/>
    </row>
    <row r="315" spans="1:14" x14ac:dyDescent="0.25">
      <c r="A315" s="289">
        <v>303</v>
      </c>
      <c r="B315" s="158" t="s">
        <v>43</v>
      </c>
      <c r="C315" s="171" t="s">
        <v>1264</v>
      </c>
      <c r="D315" s="158" t="s">
        <v>204</v>
      </c>
      <c r="E315" s="185">
        <v>45097</v>
      </c>
      <c r="F315" s="185">
        <f t="shared" si="29"/>
        <v>45463</v>
      </c>
      <c r="G315" s="3"/>
      <c r="H315" s="3"/>
      <c r="I315" s="48">
        <f t="shared" si="28"/>
        <v>2</v>
      </c>
      <c r="J315" s="60"/>
      <c r="K315" s="60">
        <f t="shared" si="30"/>
        <v>0</v>
      </c>
      <c r="L315" s="133"/>
      <c r="M315" s="70">
        <f t="shared" si="31"/>
        <v>0</v>
      </c>
      <c r="N315" s="179"/>
    </row>
    <row r="316" spans="1:14" x14ac:dyDescent="0.25">
      <c r="A316" s="289">
        <v>304</v>
      </c>
      <c r="B316" s="158" t="s">
        <v>43</v>
      </c>
      <c r="C316" s="171" t="s">
        <v>1264</v>
      </c>
      <c r="D316" s="158" t="s">
        <v>205</v>
      </c>
      <c r="E316" s="185">
        <v>45097</v>
      </c>
      <c r="F316" s="185">
        <f t="shared" si="29"/>
        <v>45463</v>
      </c>
      <c r="G316" s="3"/>
      <c r="H316" s="3"/>
      <c r="I316" s="48">
        <f t="shared" si="28"/>
        <v>2</v>
      </c>
      <c r="J316" s="60"/>
      <c r="K316" s="60">
        <f t="shared" si="30"/>
        <v>0</v>
      </c>
      <c r="L316" s="133"/>
      <c r="M316" s="70">
        <f t="shared" si="31"/>
        <v>0</v>
      </c>
      <c r="N316" s="179"/>
    </row>
    <row r="317" spans="1:14" x14ac:dyDescent="0.25">
      <c r="A317" s="289">
        <v>305</v>
      </c>
      <c r="B317" s="158" t="s">
        <v>43</v>
      </c>
      <c r="C317" s="171" t="s">
        <v>1264</v>
      </c>
      <c r="D317" s="158" t="s">
        <v>206</v>
      </c>
      <c r="E317" s="185">
        <v>45097</v>
      </c>
      <c r="F317" s="185">
        <f t="shared" si="29"/>
        <v>45463</v>
      </c>
      <c r="G317" s="3"/>
      <c r="H317" s="3"/>
      <c r="I317" s="48">
        <f t="shared" si="28"/>
        <v>2</v>
      </c>
      <c r="J317" s="60"/>
      <c r="K317" s="60">
        <f t="shared" si="30"/>
        <v>0</v>
      </c>
      <c r="L317" s="133"/>
      <c r="M317" s="70">
        <f t="shared" si="31"/>
        <v>0</v>
      </c>
      <c r="N317" s="179"/>
    </row>
    <row r="318" spans="1:14" x14ac:dyDescent="0.25">
      <c r="A318" s="289">
        <v>306</v>
      </c>
      <c r="B318" s="296" t="s">
        <v>1265</v>
      </c>
      <c r="C318" s="334" t="s">
        <v>1266</v>
      </c>
      <c r="D318" s="296">
        <v>24485291</v>
      </c>
      <c r="E318" s="300">
        <v>45352</v>
      </c>
      <c r="F318" s="139"/>
      <c r="G318" s="3"/>
      <c r="H318" s="3"/>
      <c r="I318" s="48">
        <f t="shared" si="28"/>
        <v>1</v>
      </c>
      <c r="J318" s="60"/>
      <c r="K318" s="60">
        <f t="shared" si="30"/>
        <v>0</v>
      </c>
      <c r="L318" s="133"/>
      <c r="M318" s="70">
        <f t="shared" si="31"/>
        <v>0</v>
      </c>
      <c r="N318" s="179" t="s">
        <v>1792</v>
      </c>
    </row>
    <row r="319" spans="1:14" x14ac:dyDescent="0.25">
      <c r="A319" s="289">
        <v>307</v>
      </c>
      <c r="B319" s="296" t="s">
        <v>1265</v>
      </c>
      <c r="C319" s="334" t="s">
        <v>1266</v>
      </c>
      <c r="D319" s="296">
        <v>24485300</v>
      </c>
      <c r="E319" s="300">
        <v>45352</v>
      </c>
      <c r="F319" s="139"/>
      <c r="G319" s="3"/>
      <c r="H319" s="3"/>
      <c r="I319" s="257">
        <f t="shared" si="28"/>
        <v>1</v>
      </c>
      <c r="J319" s="60"/>
      <c r="K319" s="60">
        <f t="shared" si="30"/>
        <v>0</v>
      </c>
      <c r="L319" s="133"/>
      <c r="M319" s="70">
        <f t="shared" si="31"/>
        <v>0</v>
      </c>
      <c r="N319" s="179" t="s">
        <v>1792</v>
      </c>
    </row>
    <row r="320" spans="1:14" x14ac:dyDescent="0.25">
      <c r="A320" s="289">
        <v>308</v>
      </c>
      <c r="B320" s="296" t="s">
        <v>1265</v>
      </c>
      <c r="C320" s="334" t="s">
        <v>1266</v>
      </c>
      <c r="D320" s="296">
        <v>24485289</v>
      </c>
      <c r="E320" s="300">
        <v>45352</v>
      </c>
      <c r="F320" s="139"/>
      <c r="G320" s="3"/>
      <c r="H320" s="3"/>
      <c r="I320" s="257">
        <f t="shared" si="28"/>
        <v>1</v>
      </c>
      <c r="J320" s="60"/>
      <c r="K320" s="60">
        <f t="shared" si="30"/>
        <v>0</v>
      </c>
      <c r="L320" s="133"/>
      <c r="M320" s="70">
        <f t="shared" si="31"/>
        <v>0</v>
      </c>
      <c r="N320" s="179" t="s">
        <v>1792</v>
      </c>
    </row>
    <row r="321" spans="1:14" x14ac:dyDescent="0.25">
      <c r="A321" s="289">
        <v>309</v>
      </c>
      <c r="B321" s="296" t="s">
        <v>1265</v>
      </c>
      <c r="C321" s="334" t="s">
        <v>1266</v>
      </c>
      <c r="D321" s="296">
        <v>24630087</v>
      </c>
      <c r="E321" s="300">
        <v>45597</v>
      </c>
      <c r="F321" s="139"/>
      <c r="G321" s="3"/>
      <c r="H321" s="3"/>
      <c r="I321" s="257">
        <f t="shared" si="28"/>
        <v>1</v>
      </c>
      <c r="J321" s="60"/>
      <c r="K321" s="60">
        <f t="shared" si="30"/>
        <v>0</v>
      </c>
      <c r="L321" s="133"/>
      <c r="M321" s="70">
        <f t="shared" si="31"/>
        <v>0</v>
      </c>
      <c r="N321" s="179" t="s">
        <v>1793</v>
      </c>
    </row>
    <row r="322" spans="1:14" x14ac:dyDescent="0.25">
      <c r="A322" s="289">
        <v>310</v>
      </c>
      <c r="B322" s="296" t="s">
        <v>1265</v>
      </c>
      <c r="C322" s="334" t="s">
        <v>1266</v>
      </c>
      <c r="D322" s="296">
        <v>24630092</v>
      </c>
      <c r="E322" s="300">
        <v>45597</v>
      </c>
      <c r="F322" s="139"/>
      <c r="G322" s="3"/>
      <c r="H322" s="3"/>
      <c r="I322" s="257">
        <f t="shared" si="28"/>
        <v>1</v>
      </c>
      <c r="J322" s="60"/>
      <c r="K322" s="60">
        <f t="shared" si="30"/>
        <v>0</v>
      </c>
      <c r="L322" s="133"/>
      <c r="M322" s="70">
        <f t="shared" si="31"/>
        <v>0</v>
      </c>
      <c r="N322" s="179" t="s">
        <v>1793</v>
      </c>
    </row>
    <row r="323" spans="1:14" x14ac:dyDescent="0.25">
      <c r="A323" s="289">
        <v>311</v>
      </c>
      <c r="B323" s="158" t="s">
        <v>1267</v>
      </c>
      <c r="C323" s="171" t="s">
        <v>1268</v>
      </c>
      <c r="D323" s="158" t="s">
        <v>1269</v>
      </c>
      <c r="E323" s="185">
        <v>45256</v>
      </c>
      <c r="F323" s="185">
        <f t="shared" ref="F323:F338" si="32">E323+366</f>
        <v>45622</v>
      </c>
      <c r="G323" s="3"/>
      <c r="H323" s="3"/>
      <c r="I323" s="48">
        <f t="shared" ref="I323:I386" si="33">COUNT(E323:H323)</f>
        <v>2</v>
      </c>
      <c r="J323" s="60"/>
      <c r="K323" s="60">
        <f t="shared" si="30"/>
        <v>0</v>
      </c>
      <c r="L323" s="133"/>
      <c r="M323" s="70">
        <f t="shared" si="31"/>
        <v>0</v>
      </c>
      <c r="N323" s="179"/>
    </row>
    <row r="324" spans="1:14" x14ac:dyDescent="0.25">
      <c r="A324" s="289">
        <v>312</v>
      </c>
      <c r="B324" s="158" t="s">
        <v>1267</v>
      </c>
      <c r="C324" s="171" t="s">
        <v>1268</v>
      </c>
      <c r="D324" s="158" t="s">
        <v>1270</v>
      </c>
      <c r="E324" s="185">
        <v>45256</v>
      </c>
      <c r="F324" s="185">
        <f t="shared" si="32"/>
        <v>45622</v>
      </c>
      <c r="G324" s="3"/>
      <c r="H324" s="3"/>
      <c r="I324" s="48">
        <f t="shared" si="33"/>
        <v>2</v>
      </c>
      <c r="J324" s="60"/>
      <c r="K324" s="60">
        <f t="shared" si="30"/>
        <v>0</v>
      </c>
      <c r="L324" s="133"/>
      <c r="M324" s="70">
        <f t="shared" si="31"/>
        <v>0</v>
      </c>
      <c r="N324" s="179"/>
    </row>
    <row r="325" spans="1:14" x14ac:dyDescent="0.25">
      <c r="A325" s="289">
        <v>313</v>
      </c>
      <c r="B325" s="158" t="s">
        <v>1271</v>
      </c>
      <c r="C325" s="171" t="s">
        <v>1272</v>
      </c>
      <c r="D325" s="158"/>
      <c r="E325" s="185">
        <v>45033</v>
      </c>
      <c r="F325" s="185">
        <f t="shared" si="32"/>
        <v>45399</v>
      </c>
      <c r="G325" s="3"/>
      <c r="H325" s="3"/>
      <c r="I325" s="48">
        <f t="shared" si="33"/>
        <v>2</v>
      </c>
      <c r="J325" s="60"/>
      <c r="K325" s="60">
        <f t="shared" si="30"/>
        <v>0</v>
      </c>
      <c r="L325" s="133"/>
      <c r="M325" s="70">
        <f t="shared" si="31"/>
        <v>0</v>
      </c>
      <c r="N325" s="179"/>
    </row>
    <row r="326" spans="1:14" x14ac:dyDescent="0.25">
      <c r="A326" s="289">
        <v>314</v>
      </c>
      <c r="B326" s="158" t="s">
        <v>1273</v>
      </c>
      <c r="C326" s="171" t="s">
        <v>3</v>
      </c>
      <c r="D326" s="158">
        <v>351142</v>
      </c>
      <c r="E326" s="185">
        <v>45033</v>
      </c>
      <c r="F326" s="185">
        <f t="shared" si="32"/>
        <v>45399</v>
      </c>
      <c r="G326" s="3"/>
      <c r="H326" s="3"/>
      <c r="I326" s="48">
        <f t="shared" si="33"/>
        <v>2</v>
      </c>
      <c r="J326" s="60"/>
      <c r="K326" s="60">
        <f t="shared" si="30"/>
        <v>0</v>
      </c>
      <c r="L326" s="133"/>
      <c r="M326" s="70">
        <f t="shared" si="31"/>
        <v>0</v>
      </c>
      <c r="N326" s="179"/>
    </row>
    <row r="327" spans="1:14" ht="26.25" x14ac:dyDescent="0.25">
      <c r="A327" s="289">
        <v>315</v>
      </c>
      <c r="B327" s="158" t="s">
        <v>1274</v>
      </c>
      <c r="C327" s="171" t="s">
        <v>1275</v>
      </c>
      <c r="D327" s="158">
        <v>24392582</v>
      </c>
      <c r="E327" s="185">
        <v>44990</v>
      </c>
      <c r="F327" s="185">
        <f t="shared" si="32"/>
        <v>45356</v>
      </c>
      <c r="G327" s="3"/>
      <c r="H327" s="3"/>
      <c r="I327" s="48">
        <f t="shared" si="33"/>
        <v>2</v>
      </c>
      <c r="J327" s="60"/>
      <c r="K327" s="60">
        <f t="shared" si="30"/>
        <v>0</v>
      </c>
      <c r="L327" s="133"/>
      <c r="M327" s="70">
        <f t="shared" si="31"/>
        <v>0</v>
      </c>
      <c r="N327" s="179"/>
    </row>
    <row r="328" spans="1:14" x14ac:dyDescent="0.25">
      <c r="A328" s="289">
        <v>316</v>
      </c>
      <c r="B328" s="158" t="s">
        <v>1276</v>
      </c>
      <c r="C328" s="171" t="s">
        <v>1277</v>
      </c>
      <c r="D328" s="158">
        <v>2024517980</v>
      </c>
      <c r="E328" s="185">
        <v>45097</v>
      </c>
      <c r="F328" s="185">
        <f t="shared" si="32"/>
        <v>45463</v>
      </c>
      <c r="G328" s="3"/>
      <c r="H328" s="3"/>
      <c r="I328" s="48">
        <f t="shared" si="33"/>
        <v>2</v>
      </c>
      <c r="J328" s="60"/>
      <c r="K328" s="60">
        <f t="shared" si="30"/>
        <v>0</v>
      </c>
      <c r="L328" s="133"/>
      <c r="M328" s="70">
        <f t="shared" si="31"/>
        <v>0</v>
      </c>
      <c r="N328" s="179"/>
    </row>
    <row r="329" spans="1:14" x14ac:dyDescent="0.25">
      <c r="A329" s="289">
        <v>317</v>
      </c>
      <c r="B329" s="158" t="s">
        <v>195</v>
      </c>
      <c r="C329" s="171" t="s">
        <v>234</v>
      </c>
      <c r="D329" s="158" t="s">
        <v>235</v>
      </c>
      <c r="E329" s="185">
        <v>45199</v>
      </c>
      <c r="F329" s="185">
        <f t="shared" si="32"/>
        <v>45565</v>
      </c>
      <c r="G329" s="3"/>
      <c r="H329" s="3"/>
      <c r="I329" s="48">
        <f t="shared" si="33"/>
        <v>2</v>
      </c>
      <c r="J329" s="60"/>
      <c r="K329" s="60">
        <f t="shared" si="30"/>
        <v>0</v>
      </c>
      <c r="L329" s="133"/>
      <c r="M329" s="70">
        <f t="shared" si="31"/>
        <v>0</v>
      </c>
      <c r="N329" s="179"/>
    </row>
    <row r="330" spans="1:14" x14ac:dyDescent="0.25">
      <c r="A330" s="289">
        <v>318</v>
      </c>
      <c r="B330" s="158" t="s">
        <v>195</v>
      </c>
      <c r="C330" s="171" t="s">
        <v>234</v>
      </c>
      <c r="D330" s="158" t="s">
        <v>236</v>
      </c>
      <c r="E330" s="185">
        <v>45199</v>
      </c>
      <c r="F330" s="185">
        <f t="shared" si="32"/>
        <v>45565</v>
      </c>
      <c r="G330" s="3"/>
      <c r="H330" s="3"/>
      <c r="I330" s="48">
        <f t="shared" si="33"/>
        <v>2</v>
      </c>
      <c r="J330" s="60"/>
      <c r="K330" s="60">
        <f t="shared" si="30"/>
        <v>0</v>
      </c>
      <c r="L330" s="133"/>
      <c r="M330" s="70">
        <f t="shared" si="31"/>
        <v>0</v>
      </c>
      <c r="N330" s="179"/>
    </row>
    <row r="331" spans="1:14" x14ac:dyDescent="0.25">
      <c r="A331" s="289">
        <v>319</v>
      </c>
      <c r="B331" s="158" t="s">
        <v>196</v>
      </c>
      <c r="C331" s="171" t="s">
        <v>237</v>
      </c>
      <c r="D331" s="158">
        <v>200253903</v>
      </c>
      <c r="E331" s="185">
        <v>45199</v>
      </c>
      <c r="F331" s="185">
        <f t="shared" si="32"/>
        <v>45565</v>
      </c>
      <c r="G331" s="3"/>
      <c r="H331" s="3"/>
      <c r="I331" s="48">
        <f t="shared" si="33"/>
        <v>2</v>
      </c>
      <c r="J331" s="60"/>
      <c r="K331" s="60">
        <f t="shared" si="30"/>
        <v>0</v>
      </c>
      <c r="L331" s="133"/>
      <c r="M331" s="70">
        <f t="shared" si="31"/>
        <v>0</v>
      </c>
      <c r="N331" s="179"/>
    </row>
    <row r="332" spans="1:14" x14ac:dyDescent="0.25">
      <c r="A332" s="289">
        <v>320</v>
      </c>
      <c r="B332" s="158" t="s">
        <v>196</v>
      </c>
      <c r="C332" s="171" t="s">
        <v>237</v>
      </c>
      <c r="D332" s="158">
        <v>200253898</v>
      </c>
      <c r="E332" s="185">
        <v>45199</v>
      </c>
      <c r="F332" s="185">
        <f t="shared" si="32"/>
        <v>45565</v>
      </c>
      <c r="G332" s="3"/>
      <c r="H332" s="3"/>
      <c r="I332" s="48">
        <f t="shared" si="33"/>
        <v>2</v>
      </c>
      <c r="J332" s="60"/>
      <c r="K332" s="60">
        <f t="shared" si="30"/>
        <v>0</v>
      </c>
      <c r="L332" s="133"/>
      <c r="M332" s="70">
        <f t="shared" si="31"/>
        <v>0</v>
      </c>
      <c r="N332" s="179"/>
    </row>
    <row r="333" spans="1:14" x14ac:dyDescent="0.25">
      <c r="A333" s="289">
        <v>321</v>
      </c>
      <c r="B333" s="158" t="s">
        <v>196</v>
      </c>
      <c r="C333" s="171" t="s">
        <v>237</v>
      </c>
      <c r="D333" s="158">
        <v>200270655</v>
      </c>
      <c r="E333" s="185">
        <v>45199</v>
      </c>
      <c r="F333" s="185">
        <f t="shared" si="32"/>
        <v>45565</v>
      </c>
      <c r="G333" s="3"/>
      <c r="H333" s="3"/>
      <c r="I333" s="48">
        <f t="shared" si="33"/>
        <v>2</v>
      </c>
      <c r="J333" s="60"/>
      <c r="K333" s="60">
        <f t="shared" si="30"/>
        <v>0</v>
      </c>
      <c r="L333" s="133"/>
      <c r="M333" s="70">
        <f t="shared" si="31"/>
        <v>0</v>
      </c>
      <c r="N333" s="179"/>
    </row>
    <row r="334" spans="1:14" x14ac:dyDescent="0.25">
      <c r="A334" s="289">
        <v>322</v>
      </c>
      <c r="B334" s="158" t="s">
        <v>167</v>
      </c>
      <c r="C334" s="171" t="s">
        <v>167</v>
      </c>
      <c r="D334" s="158">
        <v>170264</v>
      </c>
      <c r="E334" s="185">
        <v>45199</v>
      </c>
      <c r="F334" s="185">
        <f t="shared" si="32"/>
        <v>45565</v>
      </c>
      <c r="G334" s="3"/>
      <c r="H334" s="3"/>
      <c r="I334" s="48">
        <f t="shared" si="33"/>
        <v>2</v>
      </c>
      <c r="J334" s="60"/>
      <c r="K334" s="60">
        <f t="shared" si="30"/>
        <v>0</v>
      </c>
      <c r="L334" s="133"/>
      <c r="M334" s="70">
        <f t="shared" si="31"/>
        <v>0</v>
      </c>
      <c r="N334" s="179"/>
    </row>
    <row r="335" spans="1:14" x14ac:dyDescent="0.25">
      <c r="A335" s="289">
        <v>323</v>
      </c>
      <c r="B335" s="158" t="s">
        <v>1278</v>
      </c>
      <c r="C335" s="171" t="s">
        <v>1279</v>
      </c>
      <c r="D335" s="158" t="s">
        <v>1280</v>
      </c>
      <c r="E335" s="185">
        <v>45199</v>
      </c>
      <c r="F335" s="185">
        <f t="shared" si="32"/>
        <v>45565</v>
      </c>
      <c r="G335" s="3"/>
      <c r="H335" s="3"/>
      <c r="I335" s="48">
        <f t="shared" si="33"/>
        <v>2</v>
      </c>
      <c r="J335" s="60"/>
      <c r="K335" s="60">
        <f t="shared" si="30"/>
        <v>0</v>
      </c>
      <c r="L335" s="133"/>
      <c r="M335" s="70">
        <f t="shared" si="31"/>
        <v>0</v>
      </c>
      <c r="N335" s="179"/>
    </row>
    <row r="336" spans="1:14" x14ac:dyDescent="0.25">
      <c r="A336" s="289">
        <v>324</v>
      </c>
      <c r="B336" s="158" t="s">
        <v>1278</v>
      </c>
      <c r="C336" s="171" t="s">
        <v>1279</v>
      </c>
      <c r="D336" s="158" t="s">
        <v>1281</v>
      </c>
      <c r="E336" s="185">
        <v>45199</v>
      </c>
      <c r="F336" s="185">
        <f t="shared" si="32"/>
        <v>45565</v>
      </c>
      <c r="G336" s="3"/>
      <c r="H336" s="3"/>
      <c r="I336" s="48">
        <f t="shared" si="33"/>
        <v>2</v>
      </c>
      <c r="J336" s="60"/>
      <c r="K336" s="60">
        <f t="shared" si="30"/>
        <v>0</v>
      </c>
      <c r="L336" s="133"/>
      <c r="M336" s="70">
        <f t="shared" si="31"/>
        <v>0</v>
      </c>
      <c r="N336" s="179"/>
    </row>
    <row r="337" spans="1:14" x14ac:dyDescent="0.25">
      <c r="A337" s="289">
        <v>325</v>
      </c>
      <c r="B337" s="158" t="s">
        <v>1278</v>
      </c>
      <c r="C337" s="171" t="s">
        <v>1279</v>
      </c>
      <c r="D337" s="158" t="s">
        <v>1282</v>
      </c>
      <c r="E337" s="185">
        <v>45199</v>
      </c>
      <c r="F337" s="185">
        <f t="shared" si="32"/>
        <v>45565</v>
      </c>
      <c r="G337" s="3"/>
      <c r="H337" s="3"/>
      <c r="I337" s="48">
        <f t="shared" si="33"/>
        <v>2</v>
      </c>
      <c r="J337" s="60"/>
      <c r="K337" s="60">
        <f t="shared" si="30"/>
        <v>0</v>
      </c>
      <c r="L337" s="133"/>
      <c r="M337" s="70">
        <f t="shared" si="31"/>
        <v>0</v>
      </c>
      <c r="N337" s="179"/>
    </row>
    <row r="338" spans="1:14" x14ac:dyDescent="0.25">
      <c r="A338" s="289">
        <v>326</v>
      </c>
      <c r="B338" s="158" t="s">
        <v>197</v>
      </c>
      <c r="C338" s="171" t="s">
        <v>197</v>
      </c>
      <c r="D338" s="158">
        <v>8730</v>
      </c>
      <c r="E338" s="185">
        <v>45199</v>
      </c>
      <c r="F338" s="185">
        <f t="shared" si="32"/>
        <v>45565</v>
      </c>
      <c r="G338" s="3"/>
      <c r="H338" s="3"/>
      <c r="I338" s="48">
        <f t="shared" si="33"/>
        <v>2</v>
      </c>
      <c r="J338" s="60"/>
      <c r="K338" s="60">
        <f t="shared" si="30"/>
        <v>0</v>
      </c>
      <c r="L338" s="133"/>
      <c r="M338" s="70">
        <f t="shared" si="31"/>
        <v>0</v>
      </c>
      <c r="N338" s="179"/>
    </row>
    <row r="339" spans="1:14" ht="16.5" x14ac:dyDescent="0.25">
      <c r="A339" s="350" t="s">
        <v>967</v>
      </c>
      <c r="B339" s="351"/>
      <c r="C339" s="351"/>
      <c r="D339" s="351"/>
      <c r="E339" s="351"/>
      <c r="F339" s="351"/>
      <c r="G339" s="351"/>
      <c r="H339" s="351"/>
      <c r="I339" s="351"/>
      <c r="J339" s="351"/>
      <c r="K339" s="351"/>
      <c r="L339" s="351"/>
      <c r="M339" s="351"/>
      <c r="N339" s="352"/>
    </row>
    <row r="340" spans="1:14" ht="15" customHeight="1" x14ac:dyDescent="0.25">
      <c r="A340" s="168">
        <v>327</v>
      </c>
      <c r="B340" s="158" t="s">
        <v>1283</v>
      </c>
      <c r="C340" s="171" t="s">
        <v>726</v>
      </c>
      <c r="D340" s="158" t="s">
        <v>1284</v>
      </c>
      <c r="E340" s="185">
        <v>45128</v>
      </c>
      <c r="F340" s="185">
        <f t="shared" ref="F340:F355" si="34">E340+366</f>
        <v>45494</v>
      </c>
      <c r="G340" s="258"/>
      <c r="H340" s="258"/>
      <c r="I340" s="48">
        <f t="shared" si="33"/>
        <v>2</v>
      </c>
      <c r="J340" s="60"/>
      <c r="K340" s="60">
        <f t="shared" si="30"/>
        <v>0</v>
      </c>
      <c r="L340" s="133"/>
      <c r="M340" s="70">
        <f t="shared" si="31"/>
        <v>0</v>
      </c>
      <c r="N340" s="179"/>
    </row>
    <row r="341" spans="1:14" x14ac:dyDescent="0.25">
      <c r="A341" s="168">
        <v>328</v>
      </c>
      <c r="B341" s="158" t="s">
        <v>238</v>
      </c>
      <c r="C341" s="171" t="s">
        <v>1285</v>
      </c>
      <c r="D341" s="158" t="s">
        <v>250</v>
      </c>
      <c r="E341" s="185">
        <v>45128</v>
      </c>
      <c r="F341" s="185">
        <f t="shared" si="34"/>
        <v>45494</v>
      </c>
      <c r="G341" s="258"/>
      <c r="H341" s="258"/>
      <c r="I341" s="48">
        <f t="shared" si="33"/>
        <v>2</v>
      </c>
      <c r="J341" s="60"/>
      <c r="K341" s="60">
        <f t="shared" si="30"/>
        <v>0</v>
      </c>
      <c r="L341" s="133"/>
      <c r="M341" s="70">
        <f t="shared" si="31"/>
        <v>0</v>
      </c>
      <c r="N341" s="179"/>
    </row>
    <row r="342" spans="1:14" x14ac:dyDescent="0.25">
      <c r="A342" s="289">
        <v>329</v>
      </c>
      <c r="B342" s="158" t="s">
        <v>239</v>
      </c>
      <c r="C342" s="171" t="s">
        <v>1285</v>
      </c>
      <c r="D342" s="158">
        <v>63977</v>
      </c>
      <c r="E342" s="185">
        <v>45128</v>
      </c>
      <c r="F342" s="185">
        <f t="shared" si="34"/>
        <v>45494</v>
      </c>
      <c r="G342" s="258"/>
      <c r="H342" s="258"/>
      <c r="I342" s="48">
        <f t="shared" si="33"/>
        <v>2</v>
      </c>
      <c r="J342" s="60"/>
      <c r="K342" s="60">
        <f t="shared" si="30"/>
        <v>0</v>
      </c>
      <c r="L342" s="133"/>
      <c r="M342" s="70">
        <f t="shared" si="31"/>
        <v>0</v>
      </c>
      <c r="N342" s="179"/>
    </row>
    <row r="343" spans="1:14" x14ac:dyDescent="0.25">
      <c r="A343" s="289">
        <v>330</v>
      </c>
      <c r="B343" s="158" t="s">
        <v>49</v>
      </c>
      <c r="C343" s="171" t="s">
        <v>168</v>
      </c>
      <c r="D343" s="158">
        <v>160815</v>
      </c>
      <c r="E343" s="185">
        <v>45128</v>
      </c>
      <c r="F343" s="185">
        <f t="shared" si="34"/>
        <v>45494</v>
      </c>
      <c r="G343" s="258"/>
      <c r="H343" s="258"/>
      <c r="I343" s="48">
        <f t="shared" si="33"/>
        <v>2</v>
      </c>
      <c r="J343" s="60"/>
      <c r="K343" s="60">
        <f t="shared" si="30"/>
        <v>0</v>
      </c>
      <c r="L343" s="133"/>
      <c r="M343" s="70">
        <f t="shared" si="31"/>
        <v>0</v>
      </c>
      <c r="N343" s="179"/>
    </row>
    <row r="344" spans="1:14" x14ac:dyDescent="0.25">
      <c r="A344" s="289">
        <v>331</v>
      </c>
      <c r="B344" s="158" t="s">
        <v>240</v>
      </c>
      <c r="C344" s="171" t="s">
        <v>1286</v>
      </c>
      <c r="D344" s="158">
        <v>16457</v>
      </c>
      <c r="E344" s="185">
        <v>45128</v>
      </c>
      <c r="F344" s="185">
        <f t="shared" si="34"/>
        <v>45494</v>
      </c>
      <c r="G344" s="258"/>
      <c r="H344" s="258"/>
      <c r="I344" s="48">
        <f t="shared" si="33"/>
        <v>2</v>
      </c>
      <c r="J344" s="60"/>
      <c r="K344" s="60">
        <f t="shared" si="30"/>
        <v>0</v>
      </c>
      <c r="L344" s="133"/>
      <c r="M344" s="70">
        <f t="shared" si="31"/>
        <v>0</v>
      </c>
      <c r="N344" s="179"/>
    </row>
    <row r="345" spans="1:14" x14ac:dyDescent="0.25">
      <c r="A345" s="289">
        <v>332</v>
      </c>
      <c r="B345" s="158" t="s">
        <v>239</v>
      </c>
      <c r="C345" s="171" t="s">
        <v>1285</v>
      </c>
      <c r="D345" s="158">
        <v>52107</v>
      </c>
      <c r="E345" s="185">
        <v>45128</v>
      </c>
      <c r="F345" s="185">
        <f t="shared" si="34"/>
        <v>45494</v>
      </c>
      <c r="G345" s="258"/>
      <c r="H345" s="258"/>
      <c r="I345" s="48">
        <f t="shared" si="33"/>
        <v>2</v>
      </c>
      <c r="J345" s="60"/>
      <c r="K345" s="60">
        <f t="shared" si="30"/>
        <v>0</v>
      </c>
      <c r="L345" s="133"/>
      <c r="M345" s="70">
        <f t="shared" si="31"/>
        <v>0</v>
      </c>
      <c r="N345" s="179"/>
    </row>
    <row r="346" spans="1:14" x14ac:dyDescent="0.25">
      <c r="A346" s="289">
        <v>333</v>
      </c>
      <c r="B346" s="158" t="s">
        <v>241</v>
      </c>
      <c r="C346" s="171" t="s">
        <v>251</v>
      </c>
      <c r="D346" s="158">
        <v>131116007434108</v>
      </c>
      <c r="E346" s="185">
        <v>45128</v>
      </c>
      <c r="F346" s="185">
        <f t="shared" si="34"/>
        <v>45494</v>
      </c>
      <c r="G346" s="258"/>
      <c r="H346" s="258"/>
      <c r="I346" s="48">
        <f t="shared" si="33"/>
        <v>2</v>
      </c>
      <c r="J346" s="60"/>
      <c r="K346" s="60">
        <f t="shared" si="30"/>
        <v>0</v>
      </c>
      <c r="L346" s="133"/>
      <c r="M346" s="70">
        <f t="shared" si="31"/>
        <v>0</v>
      </c>
      <c r="N346" s="179"/>
    </row>
    <row r="347" spans="1:14" x14ac:dyDescent="0.25">
      <c r="A347" s="289">
        <v>334</v>
      </c>
      <c r="B347" s="158" t="s">
        <v>242</v>
      </c>
      <c r="C347" s="171" t="s">
        <v>252</v>
      </c>
      <c r="D347" s="158">
        <v>1734</v>
      </c>
      <c r="E347" s="185">
        <v>45128</v>
      </c>
      <c r="F347" s="185">
        <f t="shared" si="34"/>
        <v>45494</v>
      </c>
      <c r="G347" s="258"/>
      <c r="H347" s="258"/>
      <c r="I347" s="48">
        <f t="shared" si="33"/>
        <v>2</v>
      </c>
      <c r="J347" s="60"/>
      <c r="K347" s="60">
        <f t="shared" si="30"/>
        <v>0</v>
      </c>
      <c r="L347" s="133"/>
      <c r="M347" s="70">
        <f t="shared" si="31"/>
        <v>0</v>
      </c>
      <c r="N347" s="179"/>
    </row>
    <row r="348" spans="1:14" x14ac:dyDescent="0.25">
      <c r="A348" s="289">
        <v>335</v>
      </c>
      <c r="B348" s="158" t="s">
        <v>243</v>
      </c>
      <c r="C348" s="171" t="s">
        <v>1287</v>
      </c>
      <c r="D348" s="158">
        <v>390110379</v>
      </c>
      <c r="E348" s="185">
        <v>45128</v>
      </c>
      <c r="F348" s="185">
        <f t="shared" si="34"/>
        <v>45494</v>
      </c>
      <c r="G348" s="258"/>
      <c r="H348" s="258"/>
      <c r="I348" s="48">
        <f t="shared" si="33"/>
        <v>2</v>
      </c>
      <c r="J348" s="60"/>
      <c r="K348" s="60">
        <f t="shared" si="30"/>
        <v>0</v>
      </c>
      <c r="L348" s="133"/>
      <c r="M348" s="70">
        <f t="shared" si="31"/>
        <v>0</v>
      </c>
      <c r="N348" s="179"/>
    </row>
    <row r="349" spans="1:14" x14ac:dyDescent="0.25">
      <c r="A349" s="289">
        <v>336</v>
      </c>
      <c r="B349" s="158" t="s">
        <v>244</v>
      </c>
      <c r="C349" s="171" t="s">
        <v>1287</v>
      </c>
      <c r="D349" s="158" t="s">
        <v>253</v>
      </c>
      <c r="E349" s="185">
        <v>45128</v>
      </c>
      <c r="F349" s="185">
        <f t="shared" si="34"/>
        <v>45494</v>
      </c>
      <c r="G349" s="258"/>
      <c r="H349" s="258"/>
      <c r="I349" s="48">
        <f t="shared" si="33"/>
        <v>2</v>
      </c>
      <c r="J349" s="60"/>
      <c r="K349" s="60">
        <f t="shared" si="30"/>
        <v>0</v>
      </c>
      <c r="L349" s="133"/>
      <c r="M349" s="70">
        <f t="shared" si="31"/>
        <v>0</v>
      </c>
      <c r="N349" s="179"/>
    </row>
    <row r="350" spans="1:14" x14ac:dyDescent="0.25">
      <c r="A350" s="289">
        <v>337</v>
      </c>
      <c r="B350" s="158" t="s">
        <v>245</v>
      </c>
      <c r="C350" s="171" t="s">
        <v>254</v>
      </c>
      <c r="D350" s="158" t="s">
        <v>255</v>
      </c>
      <c r="E350" s="185">
        <v>45128</v>
      </c>
      <c r="F350" s="185">
        <f t="shared" si="34"/>
        <v>45494</v>
      </c>
      <c r="G350" s="258"/>
      <c r="H350" s="258"/>
      <c r="I350" s="48">
        <f t="shared" si="33"/>
        <v>2</v>
      </c>
      <c r="J350" s="60"/>
      <c r="K350" s="60">
        <f t="shared" si="30"/>
        <v>0</v>
      </c>
      <c r="L350" s="133"/>
      <c r="M350" s="70">
        <f t="shared" si="31"/>
        <v>0</v>
      </c>
      <c r="N350" s="179"/>
    </row>
    <row r="351" spans="1:14" x14ac:dyDescent="0.25">
      <c r="A351" s="289">
        <v>338</v>
      </c>
      <c r="B351" s="158" t="s">
        <v>1288</v>
      </c>
      <c r="C351" s="171" t="s">
        <v>1289</v>
      </c>
      <c r="D351" s="158">
        <v>5014259</v>
      </c>
      <c r="E351" s="185">
        <v>45266</v>
      </c>
      <c r="F351" s="185">
        <f t="shared" si="34"/>
        <v>45632</v>
      </c>
      <c r="G351" s="258"/>
      <c r="H351" s="258"/>
      <c r="I351" s="48">
        <f t="shared" si="33"/>
        <v>2</v>
      </c>
      <c r="J351" s="60"/>
      <c r="K351" s="60">
        <f t="shared" si="30"/>
        <v>0</v>
      </c>
      <c r="L351" s="133"/>
      <c r="M351" s="70">
        <f t="shared" si="31"/>
        <v>0</v>
      </c>
      <c r="N351" s="179"/>
    </row>
    <row r="352" spans="1:14" x14ac:dyDescent="0.25">
      <c r="A352" s="289">
        <v>339</v>
      </c>
      <c r="B352" s="158" t="s">
        <v>75</v>
      </c>
      <c r="C352" s="171" t="s">
        <v>181</v>
      </c>
      <c r="D352" s="158" t="s">
        <v>256</v>
      </c>
      <c r="E352" s="185">
        <v>45128</v>
      </c>
      <c r="F352" s="185">
        <f t="shared" si="34"/>
        <v>45494</v>
      </c>
      <c r="G352" s="258"/>
      <c r="H352" s="258"/>
      <c r="I352" s="48">
        <f t="shared" si="33"/>
        <v>2</v>
      </c>
      <c r="J352" s="60"/>
      <c r="K352" s="60">
        <f t="shared" si="30"/>
        <v>0</v>
      </c>
      <c r="L352" s="133"/>
      <c r="M352" s="70">
        <f t="shared" si="31"/>
        <v>0</v>
      </c>
      <c r="N352" s="179"/>
    </row>
    <row r="353" spans="1:14" x14ac:dyDescent="0.25">
      <c r="A353" s="289">
        <v>340</v>
      </c>
      <c r="B353" s="158" t="s">
        <v>247</v>
      </c>
      <c r="C353" s="171" t="s">
        <v>257</v>
      </c>
      <c r="D353" s="158" t="s">
        <v>257</v>
      </c>
      <c r="E353" s="185">
        <v>45291</v>
      </c>
      <c r="F353" s="185">
        <f t="shared" si="34"/>
        <v>45657</v>
      </c>
      <c r="G353" s="258"/>
      <c r="H353" s="258"/>
      <c r="I353" s="48">
        <f t="shared" si="33"/>
        <v>2</v>
      </c>
      <c r="J353" s="60"/>
      <c r="K353" s="60">
        <f t="shared" si="30"/>
        <v>0</v>
      </c>
      <c r="L353" s="133"/>
      <c r="M353" s="70">
        <f t="shared" si="31"/>
        <v>0</v>
      </c>
      <c r="N353" s="179"/>
    </row>
    <row r="354" spans="1:14" x14ac:dyDescent="0.25">
      <c r="A354" s="289">
        <v>341</v>
      </c>
      <c r="B354" s="158" t="s">
        <v>77</v>
      </c>
      <c r="C354" s="171" t="s">
        <v>259</v>
      </c>
      <c r="D354" s="158" t="s">
        <v>259</v>
      </c>
      <c r="E354" s="185">
        <v>45016</v>
      </c>
      <c r="F354" s="185">
        <f t="shared" si="34"/>
        <v>45382</v>
      </c>
      <c r="G354" s="258"/>
      <c r="H354" s="258"/>
      <c r="I354" s="48">
        <f t="shared" si="33"/>
        <v>2</v>
      </c>
      <c r="J354" s="60"/>
      <c r="K354" s="60">
        <f t="shared" si="30"/>
        <v>0</v>
      </c>
      <c r="L354" s="133"/>
      <c r="M354" s="70">
        <f t="shared" si="31"/>
        <v>0</v>
      </c>
      <c r="N354" s="179"/>
    </row>
    <row r="355" spans="1:14" x14ac:dyDescent="0.25">
      <c r="A355" s="289">
        <v>342</v>
      </c>
      <c r="B355" s="158" t="s">
        <v>249</v>
      </c>
      <c r="C355" s="171" t="s">
        <v>35</v>
      </c>
      <c r="D355" s="158" t="s">
        <v>260</v>
      </c>
      <c r="E355" s="185">
        <v>45184</v>
      </c>
      <c r="F355" s="185">
        <f t="shared" si="34"/>
        <v>45550</v>
      </c>
      <c r="G355" s="258"/>
      <c r="H355" s="258"/>
      <c r="I355" s="48">
        <f t="shared" si="33"/>
        <v>2</v>
      </c>
      <c r="J355" s="60"/>
      <c r="K355" s="60">
        <f t="shared" si="30"/>
        <v>0</v>
      </c>
      <c r="L355" s="133"/>
      <c r="M355" s="70">
        <f t="shared" si="31"/>
        <v>0</v>
      </c>
      <c r="N355" s="179"/>
    </row>
    <row r="356" spans="1:14" ht="16.5" x14ac:dyDescent="0.25">
      <c r="A356" s="350" t="s">
        <v>747</v>
      </c>
      <c r="B356" s="351"/>
      <c r="C356" s="351"/>
      <c r="D356" s="351"/>
      <c r="E356" s="351"/>
      <c r="F356" s="351"/>
      <c r="G356" s="351"/>
      <c r="H356" s="351"/>
      <c r="I356" s="351"/>
      <c r="J356" s="351"/>
      <c r="K356" s="351"/>
      <c r="L356" s="351"/>
      <c r="M356" s="351"/>
      <c r="N356" s="352"/>
    </row>
    <row r="357" spans="1:14" x14ac:dyDescent="0.25">
      <c r="A357" s="168">
        <v>343</v>
      </c>
      <c r="B357" s="158" t="s">
        <v>1290</v>
      </c>
      <c r="C357" s="171" t="s">
        <v>1291</v>
      </c>
      <c r="D357" s="158" t="s">
        <v>1292</v>
      </c>
      <c r="E357" s="185">
        <v>45071</v>
      </c>
      <c r="F357" s="185">
        <f t="shared" ref="F357:F390" si="35">E357+366</f>
        <v>45437</v>
      </c>
      <c r="G357" s="258"/>
      <c r="H357" s="258"/>
      <c r="I357" s="48">
        <f t="shared" si="33"/>
        <v>2</v>
      </c>
      <c r="J357" s="60"/>
      <c r="K357" s="60">
        <f t="shared" ref="K357:K403" si="36">I357*J357</f>
        <v>0</v>
      </c>
      <c r="L357" s="133"/>
      <c r="M357" s="70">
        <f t="shared" ref="M357:M403" si="37">K357+(K357*L357)</f>
        <v>0</v>
      </c>
      <c r="N357" s="179"/>
    </row>
    <row r="358" spans="1:14" x14ac:dyDescent="0.25">
      <c r="A358" s="168">
        <v>344</v>
      </c>
      <c r="B358" s="158" t="s">
        <v>1290</v>
      </c>
      <c r="C358" s="171" t="s">
        <v>1291</v>
      </c>
      <c r="D358" s="158" t="s">
        <v>1293</v>
      </c>
      <c r="E358" s="185">
        <v>45071</v>
      </c>
      <c r="F358" s="185">
        <f t="shared" si="35"/>
        <v>45437</v>
      </c>
      <c r="G358" s="258"/>
      <c r="H358" s="258"/>
      <c r="I358" s="48">
        <f t="shared" si="33"/>
        <v>2</v>
      </c>
      <c r="J358" s="60"/>
      <c r="K358" s="60">
        <f t="shared" si="36"/>
        <v>0</v>
      </c>
      <c r="L358" s="133"/>
      <c r="M358" s="70">
        <f t="shared" si="37"/>
        <v>0</v>
      </c>
      <c r="N358" s="179"/>
    </row>
    <row r="359" spans="1:14" x14ac:dyDescent="0.25">
      <c r="A359" s="289">
        <v>345</v>
      </c>
      <c r="B359" s="158" t="s">
        <v>1290</v>
      </c>
      <c r="C359" s="171" t="s">
        <v>1291</v>
      </c>
      <c r="D359" s="158" t="s">
        <v>1294</v>
      </c>
      <c r="E359" s="185">
        <v>45071</v>
      </c>
      <c r="F359" s="185">
        <f t="shared" si="35"/>
        <v>45437</v>
      </c>
      <c r="G359" s="258"/>
      <c r="H359" s="258"/>
      <c r="I359" s="48">
        <f t="shared" si="33"/>
        <v>2</v>
      </c>
      <c r="J359" s="60"/>
      <c r="K359" s="60">
        <f t="shared" si="36"/>
        <v>0</v>
      </c>
      <c r="L359" s="133"/>
      <c r="M359" s="70">
        <f t="shared" si="37"/>
        <v>0</v>
      </c>
      <c r="N359" s="179"/>
    </row>
    <row r="360" spans="1:14" ht="15" customHeight="1" x14ac:dyDescent="0.25">
      <c r="A360" s="289">
        <v>346</v>
      </c>
      <c r="B360" s="158" t="s">
        <v>1295</v>
      </c>
      <c r="C360" s="171" t="s">
        <v>1296</v>
      </c>
      <c r="D360" s="158">
        <v>607801333</v>
      </c>
      <c r="E360" s="185">
        <v>45214</v>
      </c>
      <c r="F360" s="185">
        <f t="shared" si="35"/>
        <v>45580</v>
      </c>
      <c r="G360" s="258"/>
      <c r="H360" s="258"/>
      <c r="I360" s="48">
        <f t="shared" si="33"/>
        <v>2</v>
      </c>
      <c r="J360" s="60"/>
      <c r="K360" s="60">
        <f t="shared" si="36"/>
        <v>0</v>
      </c>
      <c r="L360" s="133"/>
      <c r="M360" s="70">
        <f t="shared" si="37"/>
        <v>0</v>
      </c>
      <c r="N360" s="179"/>
    </row>
    <row r="361" spans="1:14" x14ac:dyDescent="0.25">
      <c r="A361" s="289">
        <v>347</v>
      </c>
      <c r="B361" s="158" t="s">
        <v>1297</v>
      </c>
      <c r="C361" s="171" t="s">
        <v>1298</v>
      </c>
      <c r="D361" s="158">
        <v>20032509</v>
      </c>
      <c r="E361" s="185">
        <v>45083</v>
      </c>
      <c r="F361" s="185">
        <f t="shared" si="35"/>
        <v>45449</v>
      </c>
      <c r="G361" s="258"/>
      <c r="H361" s="258"/>
      <c r="I361" s="48">
        <f t="shared" si="33"/>
        <v>2</v>
      </c>
      <c r="J361" s="60"/>
      <c r="K361" s="60">
        <f t="shared" si="36"/>
        <v>0</v>
      </c>
      <c r="L361" s="133"/>
      <c r="M361" s="70">
        <f t="shared" si="37"/>
        <v>0</v>
      </c>
      <c r="N361" s="179"/>
    </row>
    <row r="362" spans="1:14" x14ac:dyDescent="0.25">
      <c r="A362" s="289">
        <v>348</v>
      </c>
      <c r="B362" s="158" t="s">
        <v>1299</v>
      </c>
      <c r="C362" s="171" t="s">
        <v>1300</v>
      </c>
      <c r="D362" s="158" t="s">
        <v>1301</v>
      </c>
      <c r="E362" s="185">
        <v>45214</v>
      </c>
      <c r="F362" s="185">
        <f t="shared" si="35"/>
        <v>45580</v>
      </c>
      <c r="G362" s="258"/>
      <c r="H362" s="258"/>
      <c r="I362" s="48">
        <f t="shared" si="33"/>
        <v>2</v>
      </c>
      <c r="J362" s="60"/>
      <c r="K362" s="60">
        <f t="shared" si="36"/>
        <v>0</v>
      </c>
      <c r="L362" s="133"/>
      <c r="M362" s="70">
        <f t="shared" si="37"/>
        <v>0</v>
      </c>
      <c r="N362" s="179"/>
    </row>
    <row r="363" spans="1:14" x14ac:dyDescent="0.25">
      <c r="A363" s="289">
        <v>349</v>
      </c>
      <c r="B363" s="158" t="s">
        <v>1299</v>
      </c>
      <c r="C363" s="171" t="s">
        <v>1300</v>
      </c>
      <c r="D363" s="158" t="s">
        <v>1302</v>
      </c>
      <c r="E363" s="185">
        <v>45214</v>
      </c>
      <c r="F363" s="185">
        <f t="shared" si="35"/>
        <v>45580</v>
      </c>
      <c r="G363" s="258"/>
      <c r="H363" s="258"/>
      <c r="I363" s="48">
        <f t="shared" si="33"/>
        <v>2</v>
      </c>
      <c r="J363" s="60"/>
      <c r="K363" s="60">
        <f t="shared" si="36"/>
        <v>0</v>
      </c>
      <c r="L363" s="133"/>
      <c r="M363" s="70">
        <f t="shared" si="37"/>
        <v>0</v>
      </c>
      <c r="N363" s="179"/>
    </row>
    <row r="364" spans="1:14" x14ac:dyDescent="0.25">
      <c r="A364" s="289">
        <v>350</v>
      </c>
      <c r="B364" s="158" t="s">
        <v>1299</v>
      </c>
      <c r="C364" s="171" t="s">
        <v>1300</v>
      </c>
      <c r="D364" s="158" t="s">
        <v>1303</v>
      </c>
      <c r="E364" s="185">
        <v>45214</v>
      </c>
      <c r="F364" s="185">
        <f t="shared" si="35"/>
        <v>45580</v>
      </c>
      <c r="G364" s="258"/>
      <c r="H364" s="258"/>
      <c r="I364" s="48">
        <f t="shared" si="33"/>
        <v>2</v>
      </c>
      <c r="J364" s="60"/>
      <c r="K364" s="60">
        <f t="shared" si="36"/>
        <v>0</v>
      </c>
      <c r="L364" s="133"/>
      <c r="M364" s="70">
        <f t="shared" si="37"/>
        <v>0</v>
      </c>
      <c r="N364" s="179"/>
    </row>
    <row r="365" spans="1:14" x14ac:dyDescent="0.25">
      <c r="A365" s="289">
        <v>351</v>
      </c>
      <c r="B365" s="158" t="s">
        <v>1304</v>
      </c>
      <c r="C365" s="171" t="s">
        <v>1305</v>
      </c>
      <c r="D365" s="158" t="s">
        <v>1306</v>
      </c>
      <c r="E365" s="185">
        <v>45214</v>
      </c>
      <c r="F365" s="185">
        <f t="shared" si="35"/>
        <v>45580</v>
      </c>
      <c r="G365" s="258"/>
      <c r="H365" s="258"/>
      <c r="I365" s="48">
        <f t="shared" si="33"/>
        <v>2</v>
      </c>
      <c r="J365" s="60"/>
      <c r="K365" s="60">
        <f t="shared" si="36"/>
        <v>0</v>
      </c>
      <c r="L365" s="133"/>
      <c r="M365" s="70">
        <f t="shared" si="37"/>
        <v>0</v>
      </c>
      <c r="N365" s="179"/>
    </row>
    <row r="366" spans="1:14" ht="140.25" x14ac:dyDescent="0.25">
      <c r="A366" s="289">
        <v>352</v>
      </c>
      <c r="B366" s="158" t="s">
        <v>1307</v>
      </c>
      <c r="C366" s="171" t="s">
        <v>1308</v>
      </c>
      <c r="D366" s="158" t="s">
        <v>1309</v>
      </c>
      <c r="E366" s="185">
        <v>45158</v>
      </c>
      <c r="F366" s="185">
        <f t="shared" si="35"/>
        <v>45524</v>
      </c>
      <c r="G366" s="258"/>
      <c r="H366" s="258"/>
      <c r="I366" s="48">
        <f t="shared" si="33"/>
        <v>2</v>
      </c>
      <c r="J366" s="60"/>
      <c r="K366" s="60">
        <f t="shared" si="36"/>
        <v>0</v>
      </c>
      <c r="L366" s="133"/>
      <c r="M366" s="70">
        <f t="shared" si="37"/>
        <v>0</v>
      </c>
      <c r="N366" s="179" t="s">
        <v>1794</v>
      </c>
    </row>
    <row r="367" spans="1:14" x14ac:dyDescent="0.25">
      <c r="A367" s="289">
        <v>353</v>
      </c>
      <c r="B367" s="158" t="s">
        <v>298</v>
      </c>
      <c r="C367" s="171" t="s">
        <v>307</v>
      </c>
      <c r="D367" s="158" t="s">
        <v>308</v>
      </c>
      <c r="E367" s="185">
        <v>45214</v>
      </c>
      <c r="F367" s="185">
        <f t="shared" si="35"/>
        <v>45580</v>
      </c>
      <c r="G367" s="258"/>
      <c r="H367" s="258"/>
      <c r="I367" s="48">
        <f t="shared" si="33"/>
        <v>2</v>
      </c>
      <c r="J367" s="60"/>
      <c r="K367" s="60">
        <f t="shared" si="36"/>
        <v>0</v>
      </c>
      <c r="L367" s="133"/>
      <c r="M367" s="70">
        <f t="shared" si="37"/>
        <v>0</v>
      </c>
      <c r="N367" s="179"/>
    </row>
    <row r="368" spans="1:14" x14ac:dyDescent="0.25">
      <c r="A368" s="289">
        <v>354</v>
      </c>
      <c r="B368" s="158" t="s">
        <v>298</v>
      </c>
      <c r="C368" s="171" t="s">
        <v>307</v>
      </c>
      <c r="D368" s="158" t="s">
        <v>1310</v>
      </c>
      <c r="E368" s="185">
        <v>45214</v>
      </c>
      <c r="F368" s="185">
        <f t="shared" si="35"/>
        <v>45580</v>
      </c>
      <c r="G368" s="258"/>
      <c r="H368" s="258"/>
      <c r="I368" s="48">
        <f t="shared" si="33"/>
        <v>2</v>
      </c>
      <c r="J368" s="60"/>
      <c r="K368" s="60">
        <f t="shared" si="36"/>
        <v>0</v>
      </c>
      <c r="L368" s="133"/>
      <c r="M368" s="70">
        <f t="shared" si="37"/>
        <v>0</v>
      </c>
      <c r="N368" s="179"/>
    </row>
    <row r="369" spans="1:14" x14ac:dyDescent="0.25">
      <c r="A369" s="289">
        <v>355</v>
      </c>
      <c r="B369" s="158" t="s">
        <v>299</v>
      </c>
      <c r="C369" s="171" t="s">
        <v>309</v>
      </c>
      <c r="D369" s="182">
        <v>1313134917</v>
      </c>
      <c r="E369" s="185">
        <v>45214</v>
      </c>
      <c r="F369" s="185">
        <f t="shared" si="35"/>
        <v>45580</v>
      </c>
      <c r="G369" s="258"/>
      <c r="H369" s="258"/>
      <c r="I369" s="48">
        <f t="shared" si="33"/>
        <v>2</v>
      </c>
      <c r="J369" s="60"/>
      <c r="K369" s="60">
        <f t="shared" si="36"/>
        <v>0</v>
      </c>
      <c r="L369" s="133"/>
      <c r="M369" s="70">
        <f t="shared" si="37"/>
        <v>0</v>
      </c>
      <c r="N369" s="179"/>
    </row>
    <row r="370" spans="1:14" x14ac:dyDescent="0.25">
      <c r="A370" s="289">
        <v>356</v>
      </c>
      <c r="B370" s="158" t="s">
        <v>1147</v>
      </c>
      <c r="C370" s="171" t="s">
        <v>180</v>
      </c>
      <c r="D370" s="182">
        <v>134917</v>
      </c>
      <c r="E370" s="185">
        <v>45214</v>
      </c>
      <c r="F370" s="185">
        <f t="shared" si="35"/>
        <v>45580</v>
      </c>
      <c r="G370" s="258"/>
      <c r="H370" s="258"/>
      <c r="I370" s="48">
        <f t="shared" si="33"/>
        <v>2</v>
      </c>
      <c r="J370" s="60"/>
      <c r="K370" s="60">
        <f t="shared" si="36"/>
        <v>0</v>
      </c>
      <c r="L370" s="133"/>
      <c r="M370" s="70">
        <f t="shared" si="37"/>
        <v>0</v>
      </c>
      <c r="N370" s="179"/>
    </row>
    <row r="371" spans="1:14" x14ac:dyDescent="0.25">
      <c r="A371" s="289">
        <v>357</v>
      </c>
      <c r="B371" s="158" t="s">
        <v>300</v>
      </c>
      <c r="C371" s="171" t="s">
        <v>181</v>
      </c>
      <c r="D371" s="158">
        <v>262</v>
      </c>
      <c r="E371" s="185">
        <v>45214</v>
      </c>
      <c r="F371" s="185">
        <f t="shared" si="35"/>
        <v>45580</v>
      </c>
      <c r="G371" s="258"/>
      <c r="H371" s="258"/>
      <c r="I371" s="48">
        <f t="shared" si="33"/>
        <v>2</v>
      </c>
      <c r="J371" s="60"/>
      <c r="K371" s="60">
        <f t="shared" si="36"/>
        <v>0</v>
      </c>
      <c r="L371" s="133"/>
      <c r="M371" s="70">
        <f t="shared" si="37"/>
        <v>0</v>
      </c>
      <c r="N371" s="179"/>
    </row>
    <row r="372" spans="1:14" x14ac:dyDescent="0.25">
      <c r="A372" s="289">
        <v>358</v>
      </c>
      <c r="B372" s="158" t="s">
        <v>300</v>
      </c>
      <c r="C372" s="171" t="s">
        <v>181</v>
      </c>
      <c r="D372" s="158">
        <v>3148</v>
      </c>
      <c r="E372" s="185">
        <v>45214</v>
      </c>
      <c r="F372" s="185">
        <f t="shared" si="35"/>
        <v>45580</v>
      </c>
      <c r="G372" s="258"/>
      <c r="H372" s="258"/>
      <c r="I372" s="48">
        <f t="shared" si="33"/>
        <v>2</v>
      </c>
      <c r="J372" s="60"/>
      <c r="K372" s="60">
        <f t="shared" si="36"/>
        <v>0</v>
      </c>
      <c r="L372" s="133"/>
      <c r="M372" s="70">
        <f t="shared" si="37"/>
        <v>0</v>
      </c>
      <c r="N372" s="179"/>
    </row>
    <row r="373" spans="1:14" x14ac:dyDescent="0.25">
      <c r="A373" s="289">
        <v>359</v>
      </c>
      <c r="B373" s="158" t="s">
        <v>300</v>
      </c>
      <c r="C373" s="171" t="s">
        <v>181</v>
      </c>
      <c r="D373" s="158">
        <v>226</v>
      </c>
      <c r="E373" s="185">
        <v>45214</v>
      </c>
      <c r="F373" s="185">
        <f t="shared" si="35"/>
        <v>45580</v>
      </c>
      <c r="G373" s="258"/>
      <c r="H373" s="258"/>
      <c r="I373" s="48">
        <f t="shared" si="33"/>
        <v>2</v>
      </c>
      <c r="J373" s="60"/>
      <c r="K373" s="60">
        <f t="shared" si="36"/>
        <v>0</v>
      </c>
      <c r="L373" s="133"/>
      <c r="M373" s="70">
        <f t="shared" si="37"/>
        <v>0</v>
      </c>
      <c r="N373" s="179"/>
    </row>
    <row r="374" spans="1:14" x14ac:dyDescent="0.25">
      <c r="A374" s="289">
        <v>360</v>
      </c>
      <c r="B374" s="158" t="s">
        <v>300</v>
      </c>
      <c r="C374" s="171" t="s">
        <v>181</v>
      </c>
      <c r="D374" s="158">
        <v>1760</v>
      </c>
      <c r="E374" s="185">
        <v>45214</v>
      </c>
      <c r="F374" s="185">
        <f t="shared" si="35"/>
        <v>45580</v>
      </c>
      <c r="G374" s="258"/>
      <c r="H374" s="258"/>
      <c r="I374" s="48">
        <f t="shared" si="33"/>
        <v>2</v>
      </c>
      <c r="J374" s="60"/>
      <c r="K374" s="60">
        <f t="shared" si="36"/>
        <v>0</v>
      </c>
      <c r="L374" s="133"/>
      <c r="M374" s="70">
        <f t="shared" si="37"/>
        <v>0</v>
      </c>
      <c r="N374" s="179"/>
    </row>
    <row r="375" spans="1:14" x14ac:dyDescent="0.25">
      <c r="A375" s="289">
        <v>361</v>
      </c>
      <c r="B375" s="158" t="s">
        <v>1311</v>
      </c>
      <c r="C375" s="171" t="s">
        <v>1312</v>
      </c>
      <c r="D375" s="158" t="s">
        <v>1313</v>
      </c>
      <c r="E375" s="185">
        <v>45214</v>
      </c>
      <c r="F375" s="185">
        <f t="shared" si="35"/>
        <v>45580</v>
      </c>
      <c r="G375" s="258"/>
      <c r="H375" s="258"/>
      <c r="I375" s="48">
        <f t="shared" si="33"/>
        <v>2</v>
      </c>
      <c r="J375" s="60"/>
      <c r="K375" s="60">
        <f t="shared" si="36"/>
        <v>0</v>
      </c>
      <c r="L375" s="133"/>
      <c r="M375" s="70">
        <f t="shared" si="37"/>
        <v>0</v>
      </c>
      <c r="N375" s="179"/>
    </row>
    <row r="376" spans="1:14" x14ac:dyDescent="0.25">
      <c r="A376" s="289">
        <v>362</v>
      </c>
      <c r="B376" s="158" t="s">
        <v>1311</v>
      </c>
      <c r="C376" s="171" t="s">
        <v>1314</v>
      </c>
      <c r="D376" s="158" t="s">
        <v>1315</v>
      </c>
      <c r="E376" s="185">
        <v>45214</v>
      </c>
      <c r="F376" s="185">
        <f t="shared" si="35"/>
        <v>45580</v>
      </c>
      <c r="G376" s="258"/>
      <c r="H376" s="258"/>
      <c r="I376" s="48">
        <f t="shared" si="33"/>
        <v>2</v>
      </c>
      <c r="J376" s="60"/>
      <c r="K376" s="60">
        <f t="shared" si="36"/>
        <v>0</v>
      </c>
      <c r="L376" s="133"/>
      <c r="M376" s="70">
        <f t="shared" si="37"/>
        <v>0</v>
      </c>
      <c r="N376" s="179"/>
    </row>
    <row r="377" spans="1:14" x14ac:dyDescent="0.25">
      <c r="A377" s="289">
        <v>363</v>
      </c>
      <c r="B377" s="158" t="s">
        <v>123</v>
      </c>
      <c r="C377" s="171" t="s">
        <v>310</v>
      </c>
      <c r="D377" s="158" t="s">
        <v>311</v>
      </c>
      <c r="E377" s="185">
        <v>45214</v>
      </c>
      <c r="F377" s="185">
        <f t="shared" si="35"/>
        <v>45580</v>
      </c>
      <c r="G377" s="258"/>
      <c r="H377" s="258"/>
      <c r="I377" s="48">
        <f t="shared" si="33"/>
        <v>2</v>
      </c>
      <c r="J377" s="60"/>
      <c r="K377" s="60">
        <f t="shared" si="36"/>
        <v>0</v>
      </c>
      <c r="L377" s="133"/>
      <c r="M377" s="70">
        <f t="shared" si="37"/>
        <v>0</v>
      </c>
      <c r="N377" s="179"/>
    </row>
    <row r="378" spans="1:14" x14ac:dyDescent="0.25">
      <c r="A378" s="289">
        <v>364</v>
      </c>
      <c r="B378" s="158" t="s">
        <v>123</v>
      </c>
      <c r="C378" s="171" t="s">
        <v>1316</v>
      </c>
      <c r="D378" s="158">
        <v>10068</v>
      </c>
      <c r="E378" s="185">
        <v>45031</v>
      </c>
      <c r="F378" s="185">
        <f t="shared" si="35"/>
        <v>45397</v>
      </c>
      <c r="G378" s="258"/>
      <c r="H378" s="258"/>
      <c r="I378" s="48">
        <f t="shared" si="33"/>
        <v>2</v>
      </c>
      <c r="J378" s="60"/>
      <c r="K378" s="60">
        <f t="shared" si="36"/>
        <v>0</v>
      </c>
      <c r="L378" s="133"/>
      <c r="M378" s="70">
        <f t="shared" si="37"/>
        <v>0</v>
      </c>
      <c r="N378" s="179"/>
    </row>
    <row r="379" spans="1:14" x14ac:dyDescent="0.25">
      <c r="A379" s="289">
        <v>365</v>
      </c>
      <c r="B379" s="158" t="s">
        <v>301</v>
      </c>
      <c r="C379" s="171" t="s">
        <v>1317</v>
      </c>
      <c r="D379" s="158" t="s">
        <v>1318</v>
      </c>
      <c r="E379" s="185">
        <v>45136</v>
      </c>
      <c r="F379" s="185">
        <f t="shared" si="35"/>
        <v>45502</v>
      </c>
      <c r="G379" s="258"/>
      <c r="H379" s="258"/>
      <c r="I379" s="48">
        <f t="shared" si="33"/>
        <v>2</v>
      </c>
      <c r="J379" s="60"/>
      <c r="K379" s="60">
        <f t="shared" si="36"/>
        <v>0</v>
      </c>
      <c r="L379" s="133"/>
      <c r="M379" s="70">
        <f t="shared" si="37"/>
        <v>0</v>
      </c>
      <c r="N379" s="179"/>
    </row>
    <row r="380" spans="1:14" x14ac:dyDescent="0.25">
      <c r="A380" s="289">
        <v>366</v>
      </c>
      <c r="B380" s="158" t="s">
        <v>301</v>
      </c>
      <c r="C380" s="171" t="s">
        <v>1317</v>
      </c>
      <c r="D380" s="158" t="s">
        <v>1319</v>
      </c>
      <c r="E380" s="185">
        <v>45136</v>
      </c>
      <c r="F380" s="185">
        <f t="shared" si="35"/>
        <v>45502</v>
      </c>
      <c r="G380" s="258"/>
      <c r="H380" s="258"/>
      <c r="I380" s="48">
        <f t="shared" si="33"/>
        <v>2</v>
      </c>
      <c r="J380" s="60"/>
      <c r="K380" s="60">
        <f t="shared" si="36"/>
        <v>0</v>
      </c>
      <c r="L380" s="133"/>
      <c r="M380" s="70">
        <f t="shared" si="37"/>
        <v>0</v>
      </c>
      <c r="N380" s="179"/>
    </row>
    <row r="381" spans="1:14" x14ac:dyDescent="0.25">
      <c r="A381" s="289">
        <v>367</v>
      </c>
      <c r="B381" s="158" t="s">
        <v>1320</v>
      </c>
      <c r="C381" s="171" t="s">
        <v>312</v>
      </c>
      <c r="D381" s="158">
        <v>7731</v>
      </c>
      <c r="E381" s="185">
        <v>45214</v>
      </c>
      <c r="F381" s="185">
        <f t="shared" si="35"/>
        <v>45580</v>
      </c>
      <c r="G381" s="258"/>
      <c r="H381" s="258"/>
      <c r="I381" s="48">
        <f t="shared" si="33"/>
        <v>2</v>
      </c>
      <c r="J381" s="60"/>
      <c r="K381" s="60">
        <f t="shared" si="36"/>
        <v>0</v>
      </c>
      <c r="L381" s="133"/>
      <c r="M381" s="70">
        <f t="shared" si="37"/>
        <v>0</v>
      </c>
      <c r="N381" s="179"/>
    </row>
    <row r="382" spans="1:14" x14ac:dyDescent="0.25">
      <c r="A382" s="289">
        <v>368</v>
      </c>
      <c r="B382" s="158" t="s">
        <v>270</v>
      </c>
      <c r="C382" s="171" t="s">
        <v>1321</v>
      </c>
      <c r="D382" s="158">
        <v>1871233</v>
      </c>
      <c r="E382" s="185">
        <v>45271</v>
      </c>
      <c r="F382" s="185">
        <f t="shared" si="35"/>
        <v>45637</v>
      </c>
      <c r="G382" s="258"/>
      <c r="H382" s="258"/>
      <c r="I382" s="48">
        <f t="shared" si="33"/>
        <v>2</v>
      </c>
      <c r="J382" s="60"/>
      <c r="K382" s="60">
        <f t="shared" si="36"/>
        <v>0</v>
      </c>
      <c r="L382" s="133"/>
      <c r="M382" s="70">
        <f t="shared" si="37"/>
        <v>0</v>
      </c>
      <c r="N382" s="179"/>
    </row>
    <row r="383" spans="1:14" x14ac:dyDescent="0.25">
      <c r="A383" s="289">
        <v>369</v>
      </c>
      <c r="B383" s="158" t="s">
        <v>302</v>
      </c>
      <c r="C383" s="171" t="s">
        <v>313</v>
      </c>
      <c r="D383" s="158" t="s">
        <v>314</v>
      </c>
      <c r="E383" s="185">
        <v>45214</v>
      </c>
      <c r="F383" s="185">
        <f t="shared" si="35"/>
        <v>45580</v>
      </c>
      <c r="G383" s="258"/>
      <c r="H383" s="258"/>
      <c r="I383" s="48">
        <f t="shared" si="33"/>
        <v>2</v>
      </c>
      <c r="J383" s="60"/>
      <c r="K383" s="60">
        <f t="shared" si="36"/>
        <v>0</v>
      </c>
      <c r="L383" s="133"/>
      <c r="M383" s="70">
        <f t="shared" si="37"/>
        <v>0</v>
      </c>
      <c r="N383" s="179"/>
    </row>
    <row r="384" spans="1:14" x14ac:dyDescent="0.25">
      <c r="A384" s="289">
        <v>370</v>
      </c>
      <c r="B384" s="158" t="s">
        <v>302</v>
      </c>
      <c r="C384" s="171" t="s">
        <v>315</v>
      </c>
      <c r="D384" s="158" t="s">
        <v>316</v>
      </c>
      <c r="E384" s="185">
        <v>45214</v>
      </c>
      <c r="F384" s="185">
        <f t="shared" si="35"/>
        <v>45580</v>
      </c>
      <c r="G384" s="258"/>
      <c r="H384" s="258"/>
      <c r="I384" s="48">
        <f t="shared" si="33"/>
        <v>2</v>
      </c>
      <c r="J384" s="60"/>
      <c r="K384" s="60">
        <f t="shared" si="36"/>
        <v>0</v>
      </c>
      <c r="L384" s="133"/>
      <c r="M384" s="70">
        <f t="shared" si="37"/>
        <v>0</v>
      </c>
      <c r="N384" s="179"/>
    </row>
    <row r="385" spans="1:14" x14ac:dyDescent="0.25">
      <c r="A385" s="289">
        <v>371</v>
      </c>
      <c r="B385" s="158" t="s">
        <v>303</v>
      </c>
      <c r="C385" s="171" t="s">
        <v>317</v>
      </c>
      <c r="D385" s="158" t="s">
        <v>318</v>
      </c>
      <c r="E385" s="185">
        <v>45214</v>
      </c>
      <c r="F385" s="185">
        <f t="shared" si="35"/>
        <v>45580</v>
      </c>
      <c r="G385" s="258"/>
      <c r="H385" s="258"/>
      <c r="I385" s="48">
        <f t="shared" si="33"/>
        <v>2</v>
      </c>
      <c r="J385" s="60"/>
      <c r="K385" s="60">
        <f t="shared" si="36"/>
        <v>0</v>
      </c>
      <c r="L385" s="133"/>
      <c r="M385" s="70">
        <f t="shared" si="37"/>
        <v>0</v>
      </c>
      <c r="N385" s="179"/>
    </row>
    <row r="386" spans="1:14" x14ac:dyDescent="0.25">
      <c r="A386" s="289">
        <v>372</v>
      </c>
      <c r="B386" s="158" t="s">
        <v>305</v>
      </c>
      <c r="C386" s="171" t="s">
        <v>317</v>
      </c>
      <c r="D386" s="158" t="s">
        <v>320</v>
      </c>
      <c r="E386" s="185">
        <v>45214</v>
      </c>
      <c r="F386" s="185">
        <f t="shared" si="35"/>
        <v>45580</v>
      </c>
      <c r="G386" s="258"/>
      <c r="H386" s="258"/>
      <c r="I386" s="48">
        <f t="shared" si="33"/>
        <v>2</v>
      </c>
      <c r="J386" s="60"/>
      <c r="K386" s="60">
        <f t="shared" si="36"/>
        <v>0</v>
      </c>
      <c r="L386" s="133"/>
      <c r="M386" s="70">
        <f t="shared" si="37"/>
        <v>0</v>
      </c>
      <c r="N386" s="179"/>
    </row>
    <row r="387" spans="1:14" ht="15" customHeight="1" x14ac:dyDescent="0.25">
      <c r="A387" s="289">
        <v>373</v>
      </c>
      <c r="B387" s="158" t="s">
        <v>306</v>
      </c>
      <c r="C387" s="171" t="s">
        <v>321</v>
      </c>
      <c r="D387" s="158">
        <v>1330</v>
      </c>
      <c r="E387" s="185">
        <v>45214</v>
      </c>
      <c r="F387" s="185">
        <f t="shared" si="35"/>
        <v>45580</v>
      </c>
      <c r="G387" s="258"/>
      <c r="H387" s="258"/>
      <c r="I387" s="48">
        <f t="shared" ref="I387:I450" si="38">COUNT(E387:H387)</f>
        <v>2</v>
      </c>
      <c r="J387" s="60"/>
      <c r="K387" s="60">
        <f t="shared" si="36"/>
        <v>0</v>
      </c>
      <c r="L387" s="133"/>
      <c r="M387" s="70">
        <f t="shared" si="37"/>
        <v>0</v>
      </c>
      <c r="N387" s="179"/>
    </row>
    <row r="388" spans="1:14" ht="25.5" x14ac:dyDescent="0.25">
      <c r="A388" s="289">
        <v>374</v>
      </c>
      <c r="B388" s="158" t="s">
        <v>304</v>
      </c>
      <c r="C388" s="171" t="s">
        <v>319</v>
      </c>
      <c r="D388" s="158">
        <v>317</v>
      </c>
      <c r="E388" s="185">
        <v>45230</v>
      </c>
      <c r="F388" s="185">
        <f t="shared" si="35"/>
        <v>45596</v>
      </c>
      <c r="G388" s="258"/>
      <c r="H388" s="258"/>
      <c r="I388" s="48">
        <f t="shared" si="38"/>
        <v>2</v>
      </c>
      <c r="J388" s="60"/>
      <c r="K388" s="60">
        <f t="shared" si="36"/>
        <v>0</v>
      </c>
      <c r="L388" s="133"/>
      <c r="M388" s="70">
        <f t="shared" si="37"/>
        <v>0</v>
      </c>
      <c r="N388" s="179"/>
    </row>
    <row r="389" spans="1:14" x14ac:dyDescent="0.25">
      <c r="A389" s="289">
        <v>375</v>
      </c>
      <c r="B389" s="158" t="s">
        <v>1322</v>
      </c>
      <c r="C389" s="171" t="s">
        <v>1323</v>
      </c>
      <c r="D389" s="158" t="s">
        <v>1324</v>
      </c>
      <c r="E389" s="185">
        <v>45072</v>
      </c>
      <c r="F389" s="185">
        <f t="shared" si="35"/>
        <v>45438</v>
      </c>
      <c r="G389" s="258"/>
      <c r="H389" s="258"/>
      <c r="I389" s="48">
        <f t="shared" si="38"/>
        <v>2</v>
      </c>
      <c r="J389" s="60"/>
      <c r="K389" s="60">
        <f t="shared" si="36"/>
        <v>0</v>
      </c>
      <c r="L389" s="133"/>
      <c r="M389" s="70">
        <f t="shared" si="37"/>
        <v>0</v>
      </c>
      <c r="N389" s="179"/>
    </row>
    <row r="390" spans="1:14" ht="76.5" x14ac:dyDescent="0.25">
      <c r="A390" s="289">
        <v>376</v>
      </c>
      <c r="B390" s="158" t="s">
        <v>1325</v>
      </c>
      <c r="C390" s="171" t="s">
        <v>1326</v>
      </c>
      <c r="D390" s="158" t="s">
        <v>1327</v>
      </c>
      <c r="E390" s="185">
        <v>45072</v>
      </c>
      <c r="F390" s="185">
        <f t="shared" si="35"/>
        <v>45438</v>
      </c>
      <c r="G390" s="258"/>
      <c r="H390" s="258"/>
      <c r="I390" s="48">
        <f t="shared" si="38"/>
        <v>2</v>
      </c>
      <c r="J390" s="60"/>
      <c r="K390" s="60">
        <f t="shared" si="36"/>
        <v>0</v>
      </c>
      <c r="L390" s="133"/>
      <c r="M390" s="70">
        <f t="shared" si="37"/>
        <v>0</v>
      </c>
      <c r="N390" s="179" t="s">
        <v>1795</v>
      </c>
    </row>
    <row r="391" spans="1:14" ht="51" x14ac:dyDescent="0.25">
      <c r="A391" s="289">
        <v>377</v>
      </c>
      <c r="B391" s="158" t="s">
        <v>1328</v>
      </c>
      <c r="C391" s="171" t="s">
        <v>1329</v>
      </c>
      <c r="D391" s="158" t="s">
        <v>1330</v>
      </c>
      <c r="E391" s="185">
        <v>45463</v>
      </c>
      <c r="F391" s="270"/>
      <c r="G391" s="258"/>
      <c r="H391" s="258"/>
      <c r="I391" s="48">
        <f t="shared" si="38"/>
        <v>1</v>
      </c>
      <c r="J391" s="60"/>
      <c r="K391" s="60">
        <f t="shared" si="36"/>
        <v>0</v>
      </c>
      <c r="L391" s="133"/>
      <c r="M391" s="70">
        <f t="shared" si="37"/>
        <v>0</v>
      </c>
      <c r="N391" s="179" t="s">
        <v>1796</v>
      </c>
    </row>
    <row r="392" spans="1:14" ht="16.5" x14ac:dyDescent="0.25">
      <c r="A392" s="350" t="s">
        <v>748</v>
      </c>
      <c r="B392" s="351"/>
      <c r="C392" s="351"/>
      <c r="D392" s="351"/>
      <c r="E392" s="351"/>
      <c r="F392" s="351"/>
      <c r="G392" s="351"/>
      <c r="H392" s="351"/>
      <c r="I392" s="351"/>
      <c r="J392" s="351"/>
      <c r="K392" s="351"/>
      <c r="L392" s="351"/>
      <c r="M392" s="351"/>
      <c r="N392" s="352"/>
    </row>
    <row r="393" spans="1:14" x14ac:dyDescent="0.25">
      <c r="A393" s="168">
        <v>378</v>
      </c>
      <c r="B393" s="158" t="s">
        <v>322</v>
      </c>
      <c r="C393" s="171">
        <v>2008</v>
      </c>
      <c r="D393" s="158">
        <v>8040046</v>
      </c>
      <c r="E393" s="185">
        <v>45097</v>
      </c>
      <c r="F393" s="185">
        <f t="shared" ref="F393:F404" si="39">E393+366</f>
        <v>45463</v>
      </c>
      <c r="G393" s="258"/>
      <c r="H393" s="258"/>
      <c r="I393" s="48">
        <f t="shared" si="38"/>
        <v>2</v>
      </c>
      <c r="J393" s="60"/>
      <c r="K393" s="60">
        <f t="shared" si="36"/>
        <v>0</v>
      </c>
      <c r="L393" s="133"/>
      <c r="M393" s="70">
        <f t="shared" si="37"/>
        <v>0</v>
      </c>
      <c r="N393" s="179"/>
    </row>
    <row r="394" spans="1:14" x14ac:dyDescent="0.25">
      <c r="A394" s="168">
        <v>379</v>
      </c>
      <c r="B394" s="158" t="s">
        <v>323</v>
      </c>
      <c r="C394" s="171">
        <v>2008</v>
      </c>
      <c r="D394" s="158">
        <v>5031999</v>
      </c>
      <c r="E394" s="185">
        <v>45097</v>
      </c>
      <c r="F394" s="185">
        <f t="shared" si="39"/>
        <v>45463</v>
      </c>
      <c r="G394" s="258"/>
      <c r="H394" s="258"/>
      <c r="I394" s="48">
        <f t="shared" si="38"/>
        <v>2</v>
      </c>
      <c r="J394" s="60"/>
      <c r="K394" s="60">
        <f t="shared" si="36"/>
        <v>0</v>
      </c>
      <c r="L394" s="133"/>
      <c r="M394" s="70">
        <f t="shared" si="37"/>
        <v>0</v>
      </c>
      <c r="N394" s="179"/>
    </row>
    <row r="395" spans="1:14" x14ac:dyDescent="0.25">
      <c r="A395" s="355">
        <v>380</v>
      </c>
      <c r="B395" s="401" t="s">
        <v>325</v>
      </c>
      <c r="C395" s="403">
        <v>2009</v>
      </c>
      <c r="D395" s="158" t="s">
        <v>1331</v>
      </c>
      <c r="E395" s="185">
        <v>45271</v>
      </c>
      <c r="F395" s="185">
        <f t="shared" si="39"/>
        <v>45637</v>
      </c>
      <c r="G395" s="258"/>
      <c r="H395" s="258"/>
      <c r="I395" s="48">
        <f t="shared" si="38"/>
        <v>2</v>
      </c>
      <c r="J395" s="60"/>
      <c r="K395" s="60">
        <f t="shared" si="36"/>
        <v>0</v>
      </c>
      <c r="L395" s="133"/>
      <c r="M395" s="70">
        <f t="shared" si="37"/>
        <v>0</v>
      </c>
      <c r="N395" s="179"/>
    </row>
    <row r="396" spans="1:14" x14ac:dyDescent="0.25">
      <c r="A396" s="357"/>
      <c r="B396" s="402"/>
      <c r="C396" s="404"/>
      <c r="D396" s="158" t="s">
        <v>1332</v>
      </c>
      <c r="E396" s="300">
        <v>45271</v>
      </c>
      <c r="F396" s="185">
        <f t="shared" si="39"/>
        <v>45637</v>
      </c>
      <c r="G396" s="258"/>
      <c r="H396" s="258"/>
      <c r="I396" s="48">
        <f t="shared" si="38"/>
        <v>2</v>
      </c>
      <c r="J396" s="60"/>
      <c r="K396" s="60">
        <f t="shared" si="36"/>
        <v>0</v>
      </c>
      <c r="L396" s="133"/>
      <c r="M396" s="70">
        <f t="shared" si="37"/>
        <v>0</v>
      </c>
      <c r="N396" s="179"/>
    </row>
    <row r="397" spans="1:14" x14ac:dyDescent="0.25">
      <c r="A397" s="168">
        <v>381</v>
      </c>
      <c r="B397" s="158" t="s">
        <v>326</v>
      </c>
      <c r="C397" s="171" t="s">
        <v>330</v>
      </c>
      <c r="D397" s="158">
        <v>1134</v>
      </c>
      <c r="E397" s="185">
        <v>45084</v>
      </c>
      <c r="F397" s="185">
        <f t="shared" si="39"/>
        <v>45450</v>
      </c>
      <c r="G397" s="258"/>
      <c r="H397" s="258"/>
      <c r="I397" s="48">
        <f t="shared" si="38"/>
        <v>2</v>
      </c>
      <c r="J397" s="60"/>
      <c r="K397" s="60">
        <f t="shared" si="36"/>
        <v>0</v>
      </c>
      <c r="L397" s="133"/>
      <c r="M397" s="70">
        <f t="shared" si="37"/>
        <v>0</v>
      </c>
      <c r="N397" s="179"/>
    </row>
    <row r="398" spans="1:14" ht="15" customHeight="1" x14ac:dyDescent="0.25">
      <c r="A398" s="168">
        <v>382</v>
      </c>
      <c r="B398" s="158" t="s">
        <v>327</v>
      </c>
      <c r="C398" s="171" t="s">
        <v>1333</v>
      </c>
      <c r="D398" s="158">
        <v>1398</v>
      </c>
      <c r="E398" s="185">
        <v>45084</v>
      </c>
      <c r="F398" s="185">
        <f t="shared" si="39"/>
        <v>45450</v>
      </c>
      <c r="G398" s="258"/>
      <c r="H398" s="258"/>
      <c r="I398" s="48">
        <f t="shared" si="38"/>
        <v>2</v>
      </c>
      <c r="J398" s="60"/>
      <c r="K398" s="60">
        <f t="shared" si="36"/>
        <v>0</v>
      </c>
      <c r="L398" s="133"/>
      <c r="M398" s="70">
        <f t="shared" si="37"/>
        <v>0</v>
      </c>
      <c r="N398" s="179"/>
    </row>
    <row r="399" spans="1:14" x14ac:dyDescent="0.25">
      <c r="A399" s="289">
        <v>383</v>
      </c>
      <c r="B399" s="158" t="s">
        <v>327</v>
      </c>
      <c r="C399" s="171" t="s">
        <v>1333</v>
      </c>
      <c r="D399" s="158">
        <v>7660</v>
      </c>
      <c r="E399" s="300">
        <v>45271</v>
      </c>
      <c r="F399" s="185">
        <f t="shared" si="39"/>
        <v>45637</v>
      </c>
      <c r="G399" s="258"/>
      <c r="H399" s="258"/>
      <c r="I399" s="48">
        <f t="shared" si="38"/>
        <v>2</v>
      </c>
      <c r="J399" s="60"/>
      <c r="K399" s="60">
        <f t="shared" si="36"/>
        <v>0</v>
      </c>
      <c r="L399" s="133"/>
      <c r="M399" s="70">
        <f t="shared" si="37"/>
        <v>0</v>
      </c>
      <c r="N399" s="179"/>
    </row>
    <row r="400" spans="1:14" x14ac:dyDescent="0.25">
      <c r="A400" s="289">
        <v>384</v>
      </c>
      <c r="B400" s="158" t="s">
        <v>1334</v>
      </c>
      <c r="C400" s="171">
        <v>2017</v>
      </c>
      <c r="D400" s="158" t="s">
        <v>1335</v>
      </c>
      <c r="E400" s="185">
        <v>45084</v>
      </c>
      <c r="F400" s="185">
        <f t="shared" si="39"/>
        <v>45450</v>
      </c>
      <c r="G400" s="258"/>
      <c r="H400" s="258"/>
      <c r="I400" s="48">
        <f t="shared" si="38"/>
        <v>2</v>
      </c>
      <c r="J400" s="60"/>
      <c r="K400" s="60">
        <f t="shared" si="36"/>
        <v>0</v>
      </c>
      <c r="L400" s="133"/>
      <c r="M400" s="70">
        <f t="shared" si="37"/>
        <v>0</v>
      </c>
      <c r="N400" s="179"/>
    </row>
    <row r="401" spans="1:14" x14ac:dyDescent="0.25">
      <c r="A401" s="289">
        <v>385</v>
      </c>
      <c r="B401" s="158" t="s">
        <v>329</v>
      </c>
      <c r="C401" s="171">
        <v>1975</v>
      </c>
      <c r="D401" s="158">
        <v>58577</v>
      </c>
      <c r="E401" s="185">
        <v>45283</v>
      </c>
      <c r="F401" s="185">
        <f t="shared" si="39"/>
        <v>45649</v>
      </c>
      <c r="G401" s="258"/>
      <c r="H401" s="258"/>
      <c r="I401" s="48">
        <f t="shared" si="38"/>
        <v>2</v>
      </c>
      <c r="J401" s="60"/>
      <c r="K401" s="60">
        <f t="shared" si="36"/>
        <v>0</v>
      </c>
      <c r="L401" s="133"/>
      <c r="M401" s="70">
        <f t="shared" si="37"/>
        <v>0</v>
      </c>
      <c r="N401" s="179"/>
    </row>
    <row r="402" spans="1:14" x14ac:dyDescent="0.25">
      <c r="A402" s="289">
        <v>386</v>
      </c>
      <c r="B402" s="158" t="s">
        <v>1336</v>
      </c>
      <c r="C402" s="171">
        <v>2021</v>
      </c>
      <c r="D402" s="158">
        <v>137107</v>
      </c>
      <c r="E402" s="185">
        <v>45425</v>
      </c>
      <c r="F402" s="270"/>
      <c r="G402" s="258"/>
      <c r="H402" s="258"/>
      <c r="I402" s="48">
        <f t="shared" si="38"/>
        <v>1</v>
      </c>
      <c r="J402" s="60"/>
      <c r="K402" s="60">
        <f t="shared" si="36"/>
        <v>0</v>
      </c>
      <c r="L402" s="133"/>
      <c r="M402" s="70">
        <f t="shared" si="37"/>
        <v>0</v>
      </c>
      <c r="N402" s="179"/>
    </row>
    <row r="403" spans="1:14" x14ac:dyDescent="0.25">
      <c r="A403" s="289">
        <v>387</v>
      </c>
      <c r="B403" s="158" t="s">
        <v>1337</v>
      </c>
      <c r="C403" s="171" t="s">
        <v>1338</v>
      </c>
      <c r="D403" s="158">
        <v>232159</v>
      </c>
      <c r="E403" s="185">
        <v>45276</v>
      </c>
      <c r="F403" s="185">
        <f t="shared" si="39"/>
        <v>45642</v>
      </c>
      <c r="G403" s="258"/>
      <c r="H403" s="258"/>
      <c r="I403" s="48">
        <f t="shared" si="38"/>
        <v>2</v>
      </c>
      <c r="J403" s="60"/>
      <c r="K403" s="60">
        <f t="shared" si="36"/>
        <v>0</v>
      </c>
      <c r="L403" s="133"/>
      <c r="M403" s="70">
        <f t="shared" si="37"/>
        <v>0</v>
      </c>
      <c r="N403" s="179"/>
    </row>
    <row r="404" spans="1:14" x14ac:dyDescent="0.25">
      <c r="A404" s="289">
        <v>388</v>
      </c>
      <c r="B404" s="158" t="s">
        <v>1339</v>
      </c>
      <c r="C404" s="171">
        <v>2021</v>
      </c>
      <c r="D404" s="158">
        <v>39246</v>
      </c>
      <c r="E404" s="185">
        <v>45246</v>
      </c>
      <c r="F404" s="185">
        <f t="shared" si="39"/>
        <v>45612</v>
      </c>
      <c r="G404" s="258"/>
      <c r="H404" s="258"/>
      <c r="I404" s="48">
        <f t="shared" si="38"/>
        <v>2</v>
      </c>
      <c r="J404" s="60"/>
      <c r="K404" s="60">
        <f t="shared" ref="K404:K436" si="40">I404*J404</f>
        <v>0</v>
      </c>
      <c r="L404" s="133"/>
      <c r="M404" s="70">
        <f t="shared" ref="M404:M436" si="41">K404+(K404*L404)</f>
        <v>0</v>
      </c>
      <c r="N404" s="179"/>
    </row>
    <row r="405" spans="1:14" ht="16.5" x14ac:dyDescent="0.25">
      <c r="A405" s="350" t="s">
        <v>749</v>
      </c>
      <c r="B405" s="351"/>
      <c r="C405" s="351"/>
      <c r="D405" s="351"/>
      <c r="E405" s="351"/>
      <c r="F405" s="351"/>
      <c r="G405" s="351"/>
      <c r="H405" s="351"/>
      <c r="I405" s="351"/>
      <c r="J405" s="351"/>
      <c r="K405" s="351"/>
      <c r="L405" s="351"/>
      <c r="M405" s="351"/>
      <c r="N405" s="352"/>
    </row>
    <row r="406" spans="1:14" x14ac:dyDescent="0.25">
      <c r="A406" s="168">
        <v>389</v>
      </c>
      <c r="B406" s="158" t="s">
        <v>47</v>
      </c>
      <c r="C406" s="171" t="s">
        <v>1340</v>
      </c>
      <c r="D406" s="158" t="s">
        <v>340</v>
      </c>
      <c r="E406" s="185">
        <v>45046</v>
      </c>
      <c r="F406" s="185">
        <f t="shared" ref="F406:F418" si="42">E406+366</f>
        <v>45412</v>
      </c>
      <c r="G406" s="258"/>
      <c r="H406" s="258"/>
      <c r="I406" s="48">
        <f t="shared" si="38"/>
        <v>2</v>
      </c>
      <c r="J406" s="60"/>
      <c r="K406" s="60">
        <f t="shared" si="40"/>
        <v>0</v>
      </c>
      <c r="L406" s="133"/>
      <c r="M406" s="70">
        <f t="shared" si="41"/>
        <v>0</v>
      </c>
      <c r="N406" s="179"/>
    </row>
    <row r="407" spans="1:14" x14ac:dyDescent="0.25">
      <c r="A407" s="168">
        <v>390</v>
      </c>
      <c r="B407" s="158" t="s">
        <v>332</v>
      </c>
      <c r="C407" s="171" t="s">
        <v>341</v>
      </c>
      <c r="D407" s="158">
        <v>10491</v>
      </c>
      <c r="E407" s="185">
        <v>45291</v>
      </c>
      <c r="F407" s="185">
        <f t="shared" si="42"/>
        <v>45657</v>
      </c>
      <c r="G407" s="258"/>
      <c r="H407" s="258"/>
      <c r="I407" s="48">
        <f t="shared" si="38"/>
        <v>2</v>
      </c>
      <c r="J407" s="60"/>
      <c r="K407" s="60">
        <f t="shared" si="40"/>
        <v>0</v>
      </c>
      <c r="L407" s="133"/>
      <c r="M407" s="70">
        <f t="shared" si="41"/>
        <v>0</v>
      </c>
      <c r="N407" s="179"/>
    </row>
    <row r="408" spans="1:14" x14ac:dyDescent="0.25">
      <c r="A408" s="289">
        <v>391</v>
      </c>
      <c r="B408" s="158" t="s">
        <v>333</v>
      </c>
      <c r="C408" s="171">
        <v>1998</v>
      </c>
      <c r="D408" s="158" t="s">
        <v>342</v>
      </c>
      <c r="E408" s="185">
        <v>45084</v>
      </c>
      <c r="F408" s="185">
        <f t="shared" si="42"/>
        <v>45450</v>
      </c>
      <c r="G408" s="258"/>
      <c r="H408" s="258"/>
      <c r="I408" s="48">
        <f t="shared" si="38"/>
        <v>2</v>
      </c>
      <c r="J408" s="60"/>
      <c r="K408" s="60">
        <f t="shared" si="40"/>
        <v>0</v>
      </c>
      <c r="L408" s="133"/>
      <c r="M408" s="70">
        <f t="shared" si="41"/>
        <v>0</v>
      </c>
      <c r="N408" s="179"/>
    </row>
    <row r="409" spans="1:14" x14ac:dyDescent="0.25">
      <c r="A409" s="289">
        <v>392</v>
      </c>
      <c r="B409" s="158" t="s">
        <v>335</v>
      </c>
      <c r="C409" s="171">
        <v>1991</v>
      </c>
      <c r="D409" s="158">
        <v>210491</v>
      </c>
      <c r="E409" s="185">
        <v>45084</v>
      </c>
      <c r="F409" s="185">
        <f t="shared" si="42"/>
        <v>45450</v>
      </c>
      <c r="G409" s="258"/>
      <c r="H409" s="258"/>
      <c r="I409" s="48">
        <f t="shared" si="38"/>
        <v>2</v>
      </c>
      <c r="J409" s="60"/>
      <c r="K409" s="60">
        <f t="shared" si="40"/>
        <v>0</v>
      </c>
      <c r="L409" s="133"/>
      <c r="M409" s="70">
        <f t="shared" si="41"/>
        <v>0</v>
      </c>
      <c r="N409" s="179"/>
    </row>
    <row r="410" spans="1:14" x14ac:dyDescent="0.25">
      <c r="A410" s="289">
        <v>393</v>
      </c>
      <c r="B410" s="158" t="s">
        <v>336</v>
      </c>
      <c r="C410" s="171" t="s">
        <v>344</v>
      </c>
      <c r="D410" s="158" t="s">
        <v>344</v>
      </c>
      <c r="E410" s="185">
        <v>45084</v>
      </c>
      <c r="F410" s="185">
        <f t="shared" si="42"/>
        <v>45450</v>
      </c>
      <c r="G410" s="258"/>
      <c r="H410" s="258"/>
      <c r="I410" s="48">
        <f t="shared" si="38"/>
        <v>2</v>
      </c>
      <c r="J410" s="60"/>
      <c r="K410" s="60">
        <f t="shared" si="40"/>
        <v>0</v>
      </c>
      <c r="L410" s="133"/>
      <c r="M410" s="70">
        <f t="shared" si="41"/>
        <v>0</v>
      </c>
      <c r="N410" s="179"/>
    </row>
    <row r="411" spans="1:14" x14ac:dyDescent="0.25">
      <c r="A411" s="289">
        <v>394</v>
      </c>
      <c r="B411" s="158" t="s">
        <v>337</v>
      </c>
      <c r="C411" s="171" t="s">
        <v>1341</v>
      </c>
      <c r="D411" s="158">
        <v>33205</v>
      </c>
      <c r="E411" s="185">
        <v>45283</v>
      </c>
      <c r="F411" s="185">
        <f t="shared" si="42"/>
        <v>45649</v>
      </c>
      <c r="G411" s="258"/>
      <c r="H411" s="258"/>
      <c r="I411" s="48">
        <f t="shared" si="38"/>
        <v>2</v>
      </c>
      <c r="J411" s="60"/>
      <c r="K411" s="60">
        <f t="shared" si="40"/>
        <v>0</v>
      </c>
      <c r="L411" s="133"/>
      <c r="M411" s="70">
        <f t="shared" si="41"/>
        <v>0</v>
      </c>
      <c r="N411" s="179"/>
    </row>
    <row r="412" spans="1:14" x14ac:dyDescent="0.25">
      <c r="A412" s="289">
        <v>395</v>
      </c>
      <c r="B412" s="158" t="s">
        <v>338</v>
      </c>
      <c r="C412" s="171" t="s">
        <v>1342</v>
      </c>
      <c r="D412" s="158">
        <v>5474</v>
      </c>
      <c r="E412" s="185">
        <v>45084</v>
      </c>
      <c r="F412" s="185">
        <f t="shared" si="42"/>
        <v>45450</v>
      </c>
      <c r="G412" s="258"/>
      <c r="H412" s="258"/>
      <c r="I412" s="48">
        <f t="shared" si="38"/>
        <v>2</v>
      </c>
      <c r="J412" s="60"/>
      <c r="K412" s="60">
        <f t="shared" si="40"/>
        <v>0</v>
      </c>
      <c r="L412" s="133"/>
      <c r="M412" s="70">
        <f t="shared" si="41"/>
        <v>0</v>
      </c>
      <c r="N412" s="179"/>
    </row>
    <row r="413" spans="1:14" x14ac:dyDescent="0.25">
      <c r="A413" s="289">
        <v>396</v>
      </c>
      <c r="B413" s="158" t="s">
        <v>82</v>
      </c>
      <c r="C413" s="171" t="s">
        <v>345</v>
      </c>
      <c r="D413" s="158">
        <v>160420</v>
      </c>
      <c r="E413" s="185">
        <v>44955</v>
      </c>
      <c r="F413" s="185">
        <f t="shared" si="42"/>
        <v>45321</v>
      </c>
      <c r="G413" s="258"/>
      <c r="H413" s="258"/>
      <c r="I413" s="48">
        <f t="shared" si="38"/>
        <v>2</v>
      </c>
      <c r="J413" s="60"/>
      <c r="K413" s="60">
        <f t="shared" si="40"/>
        <v>0</v>
      </c>
      <c r="L413" s="133"/>
      <c r="M413" s="70">
        <f t="shared" si="41"/>
        <v>0</v>
      </c>
      <c r="N413" s="179"/>
    </row>
    <row r="414" spans="1:14" x14ac:dyDescent="0.25">
      <c r="A414" s="289">
        <v>397</v>
      </c>
      <c r="B414" s="158" t="s">
        <v>82</v>
      </c>
      <c r="C414" s="171" t="s">
        <v>345</v>
      </c>
      <c r="D414" s="158">
        <v>162485</v>
      </c>
      <c r="E414" s="185">
        <v>44955</v>
      </c>
      <c r="F414" s="185">
        <f t="shared" si="42"/>
        <v>45321</v>
      </c>
      <c r="G414" s="258"/>
      <c r="H414" s="258"/>
      <c r="I414" s="48">
        <f t="shared" si="38"/>
        <v>2</v>
      </c>
      <c r="J414" s="60"/>
      <c r="K414" s="60">
        <f t="shared" si="40"/>
        <v>0</v>
      </c>
      <c r="L414" s="133"/>
      <c r="M414" s="70">
        <f t="shared" si="41"/>
        <v>0</v>
      </c>
      <c r="N414" s="179"/>
    </row>
    <row r="415" spans="1:14" x14ac:dyDescent="0.25">
      <c r="A415" s="289">
        <v>398</v>
      </c>
      <c r="B415" s="158" t="s">
        <v>77</v>
      </c>
      <c r="C415" s="171" t="s">
        <v>346</v>
      </c>
      <c r="D415" s="158">
        <v>839008099</v>
      </c>
      <c r="E415" s="185">
        <v>45084</v>
      </c>
      <c r="F415" s="185">
        <f t="shared" si="42"/>
        <v>45450</v>
      </c>
      <c r="G415" s="258"/>
      <c r="H415" s="258"/>
      <c r="I415" s="48">
        <f t="shared" si="38"/>
        <v>2</v>
      </c>
      <c r="J415" s="60"/>
      <c r="K415" s="60">
        <f t="shared" si="40"/>
        <v>0</v>
      </c>
      <c r="L415" s="133"/>
      <c r="M415" s="70">
        <f t="shared" si="41"/>
        <v>0</v>
      </c>
      <c r="N415" s="179"/>
    </row>
    <row r="416" spans="1:14" ht="15" customHeight="1" x14ac:dyDescent="0.25">
      <c r="A416" s="289">
        <v>399</v>
      </c>
      <c r="B416" s="158" t="s">
        <v>77</v>
      </c>
      <c r="C416" s="171" t="s">
        <v>346</v>
      </c>
      <c r="D416" s="158">
        <v>839008151</v>
      </c>
      <c r="E416" s="185">
        <v>45084</v>
      </c>
      <c r="F416" s="185">
        <f t="shared" si="42"/>
        <v>45450</v>
      </c>
      <c r="G416" s="258"/>
      <c r="H416" s="258"/>
      <c r="I416" s="48">
        <f t="shared" si="38"/>
        <v>2</v>
      </c>
      <c r="J416" s="60"/>
      <c r="K416" s="60">
        <f t="shared" si="40"/>
        <v>0</v>
      </c>
      <c r="L416" s="133"/>
      <c r="M416" s="70">
        <f t="shared" si="41"/>
        <v>0</v>
      </c>
      <c r="N416" s="179"/>
    </row>
    <row r="417" spans="1:14" x14ac:dyDescent="0.25">
      <c r="A417" s="289">
        <v>400</v>
      </c>
      <c r="B417" s="158" t="s">
        <v>77</v>
      </c>
      <c r="C417" s="171" t="s">
        <v>346</v>
      </c>
      <c r="D417" s="158">
        <v>8390008100</v>
      </c>
      <c r="E417" s="185">
        <v>45084</v>
      </c>
      <c r="F417" s="185">
        <f t="shared" si="42"/>
        <v>45450</v>
      </c>
      <c r="G417" s="258"/>
      <c r="H417" s="258"/>
      <c r="I417" s="48">
        <f t="shared" si="38"/>
        <v>2</v>
      </c>
      <c r="J417" s="60"/>
      <c r="K417" s="60">
        <f t="shared" si="40"/>
        <v>0</v>
      </c>
      <c r="L417" s="133"/>
      <c r="M417" s="70">
        <f t="shared" si="41"/>
        <v>0</v>
      </c>
      <c r="N417" s="179"/>
    </row>
    <row r="418" spans="1:14" x14ac:dyDescent="0.25">
      <c r="A418" s="289">
        <v>401</v>
      </c>
      <c r="B418" s="158" t="s">
        <v>77</v>
      </c>
      <c r="C418" s="171" t="s">
        <v>346</v>
      </c>
      <c r="D418" s="158">
        <v>839008157</v>
      </c>
      <c r="E418" s="185">
        <v>45084</v>
      </c>
      <c r="F418" s="185">
        <f t="shared" si="42"/>
        <v>45450</v>
      </c>
      <c r="G418" s="258"/>
      <c r="H418" s="258"/>
      <c r="I418" s="48">
        <f t="shared" si="38"/>
        <v>2</v>
      </c>
      <c r="J418" s="60"/>
      <c r="K418" s="60">
        <f t="shared" si="40"/>
        <v>0</v>
      </c>
      <c r="L418" s="133"/>
      <c r="M418" s="70">
        <f t="shared" si="41"/>
        <v>0</v>
      </c>
      <c r="N418" s="179"/>
    </row>
    <row r="419" spans="1:14" x14ac:dyDescent="0.25">
      <c r="A419" s="289">
        <v>402</v>
      </c>
      <c r="B419" s="296" t="s">
        <v>76</v>
      </c>
      <c r="C419" s="334" t="s">
        <v>1343</v>
      </c>
      <c r="D419" s="296" t="s">
        <v>1344</v>
      </c>
      <c r="E419" s="185">
        <v>45450</v>
      </c>
      <c r="F419" s="256"/>
      <c r="G419" s="256"/>
      <c r="H419" s="256"/>
      <c r="I419" s="48">
        <f t="shared" si="38"/>
        <v>1</v>
      </c>
      <c r="J419" s="60"/>
      <c r="K419" s="60">
        <f t="shared" si="40"/>
        <v>0</v>
      </c>
      <c r="L419" s="133"/>
      <c r="M419" s="70">
        <f t="shared" si="41"/>
        <v>0</v>
      </c>
      <c r="N419" s="179"/>
    </row>
    <row r="420" spans="1:14" x14ac:dyDescent="0.25">
      <c r="A420" s="289">
        <v>403</v>
      </c>
      <c r="B420" s="296" t="s">
        <v>76</v>
      </c>
      <c r="C420" s="334" t="s">
        <v>1343</v>
      </c>
      <c r="D420" s="296" t="s">
        <v>1345</v>
      </c>
      <c r="E420" s="185">
        <v>45450</v>
      </c>
      <c r="F420" s="256"/>
      <c r="G420" s="256"/>
      <c r="H420" s="256"/>
      <c r="I420" s="48">
        <f t="shared" si="38"/>
        <v>1</v>
      </c>
      <c r="J420" s="60"/>
      <c r="K420" s="60">
        <f t="shared" si="40"/>
        <v>0</v>
      </c>
      <c r="L420" s="133"/>
      <c r="M420" s="70">
        <f t="shared" si="41"/>
        <v>0</v>
      </c>
      <c r="N420" s="179"/>
    </row>
    <row r="421" spans="1:14" x14ac:dyDescent="0.25">
      <c r="A421" s="289">
        <v>404</v>
      </c>
      <c r="B421" s="296" t="s">
        <v>76</v>
      </c>
      <c r="C421" s="334" t="s">
        <v>1343</v>
      </c>
      <c r="D421" s="296" t="s">
        <v>1346</v>
      </c>
      <c r="E421" s="185">
        <v>45450</v>
      </c>
      <c r="F421" s="256"/>
      <c r="G421" s="256"/>
      <c r="H421" s="256"/>
      <c r="I421" s="48">
        <f t="shared" si="38"/>
        <v>1</v>
      </c>
      <c r="J421" s="60"/>
      <c r="K421" s="60">
        <f t="shared" si="40"/>
        <v>0</v>
      </c>
      <c r="L421" s="133"/>
      <c r="M421" s="70">
        <f t="shared" si="41"/>
        <v>0</v>
      </c>
      <c r="N421" s="179"/>
    </row>
    <row r="422" spans="1:14" x14ac:dyDescent="0.25">
      <c r="A422" s="289">
        <v>405</v>
      </c>
      <c r="B422" s="296" t="s">
        <v>76</v>
      </c>
      <c r="C422" s="334" t="s">
        <v>1343</v>
      </c>
      <c r="D422" s="296" t="s">
        <v>1347</v>
      </c>
      <c r="E422" s="185">
        <v>45450</v>
      </c>
      <c r="F422" s="256"/>
      <c r="G422" s="256"/>
      <c r="H422" s="256"/>
      <c r="I422" s="48">
        <f t="shared" si="38"/>
        <v>1</v>
      </c>
      <c r="J422" s="60"/>
      <c r="K422" s="60">
        <f t="shared" si="40"/>
        <v>0</v>
      </c>
      <c r="L422" s="133"/>
      <c r="M422" s="70">
        <f t="shared" si="41"/>
        <v>0</v>
      </c>
      <c r="N422" s="179"/>
    </row>
    <row r="423" spans="1:14" x14ac:dyDescent="0.25">
      <c r="A423" s="289">
        <v>406</v>
      </c>
      <c r="B423" s="296" t="s">
        <v>76</v>
      </c>
      <c r="C423" s="334" t="s">
        <v>1343</v>
      </c>
      <c r="D423" s="296" t="s">
        <v>1348</v>
      </c>
      <c r="E423" s="185">
        <v>45450</v>
      </c>
      <c r="F423" s="256"/>
      <c r="G423" s="256"/>
      <c r="H423" s="256"/>
      <c r="I423" s="48">
        <f t="shared" si="38"/>
        <v>1</v>
      </c>
      <c r="J423" s="60"/>
      <c r="K423" s="60">
        <f t="shared" si="40"/>
        <v>0</v>
      </c>
      <c r="L423" s="133"/>
      <c r="M423" s="70">
        <f t="shared" si="41"/>
        <v>0</v>
      </c>
      <c r="N423" s="179"/>
    </row>
    <row r="424" spans="1:14" x14ac:dyDescent="0.25">
      <c r="A424" s="289">
        <v>407</v>
      </c>
      <c r="B424" s="158" t="s">
        <v>76</v>
      </c>
      <c r="C424" s="171" t="s">
        <v>1349</v>
      </c>
      <c r="D424" s="158" t="s">
        <v>1350</v>
      </c>
      <c r="E424" s="185">
        <v>44957</v>
      </c>
      <c r="F424" s="185">
        <f t="shared" ref="F424:F434" si="43">E424+366</f>
        <v>45323</v>
      </c>
      <c r="G424" s="258"/>
      <c r="H424" s="258"/>
      <c r="I424" s="48">
        <f t="shared" si="38"/>
        <v>2</v>
      </c>
      <c r="J424" s="60"/>
      <c r="K424" s="60">
        <f t="shared" si="40"/>
        <v>0</v>
      </c>
      <c r="L424" s="133"/>
      <c r="M424" s="70">
        <f t="shared" si="41"/>
        <v>0</v>
      </c>
      <c r="N424" s="179"/>
    </row>
    <row r="425" spans="1:14" x14ac:dyDescent="0.25">
      <c r="A425" s="289">
        <v>408</v>
      </c>
      <c r="B425" s="158" t="s">
        <v>76</v>
      </c>
      <c r="C425" s="171" t="s">
        <v>1349</v>
      </c>
      <c r="D425" s="158" t="s">
        <v>1351</v>
      </c>
      <c r="E425" s="185">
        <v>44957</v>
      </c>
      <c r="F425" s="185">
        <f t="shared" si="43"/>
        <v>45323</v>
      </c>
      <c r="G425" s="258"/>
      <c r="H425" s="258"/>
      <c r="I425" s="48">
        <f t="shared" si="38"/>
        <v>2</v>
      </c>
      <c r="J425" s="60"/>
      <c r="K425" s="60">
        <f t="shared" si="40"/>
        <v>0</v>
      </c>
      <c r="L425" s="133"/>
      <c r="M425" s="70">
        <f t="shared" si="41"/>
        <v>0</v>
      </c>
      <c r="N425" s="179"/>
    </row>
    <row r="426" spans="1:14" x14ac:dyDescent="0.25">
      <c r="A426" s="289">
        <v>409</v>
      </c>
      <c r="B426" s="158" t="s">
        <v>76</v>
      </c>
      <c r="C426" s="171" t="s">
        <v>1349</v>
      </c>
      <c r="D426" s="158" t="s">
        <v>1352</v>
      </c>
      <c r="E426" s="185">
        <v>44957</v>
      </c>
      <c r="F426" s="185">
        <f t="shared" si="43"/>
        <v>45323</v>
      </c>
      <c r="G426" s="258"/>
      <c r="H426" s="258"/>
      <c r="I426" s="48">
        <f t="shared" si="38"/>
        <v>2</v>
      </c>
      <c r="J426" s="60"/>
      <c r="K426" s="60">
        <f t="shared" si="40"/>
        <v>0</v>
      </c>
      <c r="L426" s="133"/>
      <c r="M426" s="70">
        <f t="shared" si="41"/>
        <v>0</v>
      </c>
      <c r="N426" s="179"/>
    </row>
    <row r="427" spans="1:14" x14ac:dyDescent="0.25">
      <c r="A427" s="289">
        <v>410</v>
      </c>
      <c r="B427" s="158" t="s">
        <v>334</v>
      </c>
      <c r="C427" s="171">
        <v>2011</v>
      </c>
      <c r="D427" s="158" t="s">
        <v>343</v>
      </c>
      <c r="E427" s="185">
        <v>45107</v>
      </c>
      <c r="F427" s="185">
        <f t="shared" si="43"/>
        <v>45473</v>
      </c>
      <c r="G427" s="258"/>
      <c r="H427" s="258"/>
      <c r="I427" s="48">
        <f t="shared" si="38"/>
        <v>2</v>
      </c>
      <c r="J427" s="60"/>
      <c r="K427" s="60">
        <f t="shared" si="40"/>
        <v>0</v>
      </c>
      <c r="L427" s="133"/>
      <c r="M427" s="70">
        <f t="shared" si="41"/>
        <v>0</v>
      </c>
      <c r="N427" s="179"/>
    </row>
    <row r="428" spans="1:14" x14ac:dyDescent="0.25">
      <c r="A428" s="289">
        <v>411</v>
      </c>
      <c r="B428" s="158" t="s">
        <v>334</v>
      </c>
      <c r="C428" s="171">
        <v>2011</v>
      </c>
      <c r="D428" s="158" t="s">
        <v>1353</v>
      </c>
      <c r="E428" s="185">
        <v>45107</v>
      </c>
      <c r="F428" s="185">
        <f t="shared" si="43"/>
        <v>45473</v>
      </c>
      <c r="G428" s="258"/>
      <c r="H428" s="258"/>
      <c r="I428" s="48">
        <f t="shared" si="38"/>
        <v>2</v>
      </c>
      <c r="J428" s="60"/>
      <c r="K428" s="60">
        <f t="shared" si="40"/>
        <v>0</v>
      </c>
      <c r="L428" s="133"/>
      <c r="M428" s="70">
        <f t="shared" si="41"/>
        <v>0</v>
      </c>
      <c r="N428" s="179"/>
    </row>
    <row r="429" spans="1:14" ht="63.75" x14ac:dyDescent="0.25">
      <c r="A429" s="289">
        <v>412</v>
      </c>
      <c r="B429" s="296" t="s">
        <v>1354</v>
      </c>
      <c r="C429" s="171" t="s">
        <v>1355</v>
      </c>
      <c r="D429" s="158" t="s">
        <v>1356</v>
      </c>
      <c r="E429" s="185">
        <v>45367</v>
      </c>
      <c r="F429" s="270"/>
      <c r="G429" s="258"/>
      <c r="H429" s="258"/>
      <c r="I429" s="48">
        <f t="shared" si="38"/>
        <v>1</v>
      </c>
      <c r="J429" s="60"/>
      <c r="K429" s="60">
        <f t="shared" si="40"/>
        <v>0</v>
      </c>
      <c r="L429" s="133"/>
      <c r="M429" s="70">
        <f t="shared" si="41"/>
        <v>0</v>
      </c>
      <c r="N429" s="179" t="s">
        <v>1797</v>
      </c>
    </row>
    <row r="430" spans="1:14" x14ac:dyDescent="0.25">
      <c r="A430" s="289">
        <v>413</v>
      </c>
      <c r="B430" s="158" t="s">
        <v>173</v>
      </c>
      <c r="C430" s="171" t="s">
        <v>185</v>
      </c>
      <c r="D430" s="158">
        <v>7752897</v>
      </c>
      <c r="E430" s="185">
        <v>45230</v>
      </c>
      <c r="F430" s="185">
        <f t="shared" si="43"/>
        <v>45596</v>
      </c>
      <c r="G430" s="258"/>
      <c r="H430" s="258"/>
      <c r="I430" s="48">
        <f t="shared" si="38"/>
        <v>2</v>
      </c>
      <c r="J430" s="60"/>
      <c r="K430" s="60">
        <f t="shared" si="40"/>
        <v>0</v>
      </c>
      <c r="L430" s="133"/>
      <c r="M430" s="70">
        <f t="shared" si="41"/>
        <v>0</v>
      </c>
      <c r="N430" s="179"/>
    </row>
    <row r="431" spans="1:14" x14ac:dyDescent="0.25">
      <c r="A431" s="289">
        <v>414</v>
      </c>
      <c r="B431" s="158" t="s">
        <v>1357</v>
      </c>
      <c r="C431" s="171" t="s">
        <v>1355</v>
      </c>
      <c r="D431" s="158">
        <v>25055984</v>
      </c>
      <c r="E431" s="185">
        <v>45567</v>
      </c>
      <c r="F431" s="270"/>
      <c r="G431" s="258"/>
      <c r="H431" s="258"/>
      <c r="I431" s="48">
        <f t="shared" si="38"/>
        <v>1</v>
      </c>
      <c r="J431" s="60"/>
      <c r="K431" s="60">
        <f t="shared" si="40"/>
        <v>0</v>
      </c>
      <c r="L431" s="133"/>
      <c r="M431" s="70">
        <f t="shared" si="41"/>
        <v>0</v>
      </c>
      <c r="N431" s="179"/>
    </row>
    <row r="432" spans="1:14" x14ac:dyDescent="0.25">
      <c r="A432" s="289">
        <v>415</v>
      </c>
      <c r="B432" s="158" t="s">
        <v>1357</v>
      </c>
      <c r="C432" s="171" t="s">
        <v>1355</v>
      </c>
      <c r="D432" s="158">
        <v>25055983</v>
      </c>
      <c r="E432" s="185">
        <v>45567</v>
      </c>
      <c r="F432" s="270"/>
      <c r="G432" s="258"/>
      <c r="H432" s="258"/>
      <c r="I432" s="48">
        <f t="shared" si="38"/>
        <v>1</v>
      </c>
      <c r="J432" s="60"/>
      <c r="K432" s="60">
        <f t="shared" si="40"/>
        <v>0</v>
      </c>
      <c r="L432" s="133"/>
      <c r="M432" s="70">
        <f t="shared" si="41"/>
        <v>0</v>
      </c>
      <c r="N432" s="179"/>
    </row>
    <row r="433" spans="1:14" x14ac:dyDescent="0.25">
      <c r="A433" s="289">
        <v>416</v>
      </c>
      <c r="B433" s="158" t="s">
        <v>1358</v>
      </c>
      <c r="C433" s="171" t="s">
        <v>1359</v>
      </c>
      <c r="D433" s="158" t="s">
        <v>1360</v>
      </c>
      <c r="E433" s="185">
        <v>45075</v>
      </c>
      <c r="F433" s="185">
        <f t="shared" si="43"/>
        <v>45441</v>
      </c>
      <c r="G433" s="258"/>
      <c r="H433" s="258"/>
      <c r="I433" s="48">
        <f t="shared" si="38"/>
        <v>2</v>
      </c>
      <c r="J433" s="60"/>
      <c r="K433" s="60">
        <f t="shared" si="40"/>
        <v>0</v>
      </c>
      <c r="L433" s="133"/>
      <c r="M433" s="70">
        <f t="shared" si="41"/>
        <v>0</v>
      </c>
      <c r="N433" s="179"/>
    </row>
    <row r="434" spans="1:14" x14ac:dyDescent="0.25">
      <c r="A434" s="289">
        <v>417</v>
      </c>
      <c r="B434" s="158" t="s">
        <v>1361</v>
      </c>
      <c r="C434" s="171" t="s">
        <v>1362</v>
      </c>
      <c r="D434" s="158">
        <v>20032507</v>
      </c>
      <c r="E434" s="185">
        <v>45115</v>
      </c>
      <c r="F434" s="185">
        <f t="shared" si="43"/>
        <v>45481</v>
      </c>
      <c r="G434" s="258"/>
      <c r="H434" s="258"/>
      <c r="I434" s="48">
        <f t="shared" si="38"/>
        <v>2</v>
      </c>
      <c r="J434" s="60"/>
      <c r="K434" s="60">
        <f t="shared" si="40"/>
        <v>0</v>
      </c>
      <c r="L434" s="133"/>
      <c r="M434" s="70">
        <f t="shared" si="41"/>
        <v>0</v>
      </c>
      <c r="N434" s="179"/>
    </row>
    <row r="435" spans="1:14" ht="16.5" x14ac:dyDescent="0.25">
      <c r="A435" s="350" t="s">
        <v>1018</v>
      </c>
      <c r="B435" s="351"/>
      <c r="C435" s="351"/>
      <c r="D435" s="351"/>
      <c r="E435" s="351"/>
      <c r="F435" s="351"/>
      <c r="G435" s="351"/>
      <c r="H435" s="351"/>
      <c r="I435" s="351"/>
      <c r="J435" s="351"/>
      <c r="K435" s="351"/>
      <c r="L435" s="351"/>
      <c r="M435" s="351"/>
      <c r="N435" s="352"/>
    </row>
    <row r="436" spans="1:14" x14ac:dyDescent="0.25">
      <c r="A436" s="168">
        <v>418</v>
      </c>
      <c r="B436" s="158" t="s">
        <v>347</v>
      </c>
      <c r="C436" s="171" t="s">
        <v>360</v>
      </c>
      <c r="D436" s="158" t="s">
        <v>361</v>
      </c>
      <c r="E436" s="185">
        <v>45107</v>
      </c>
      <c r="F436" s="185">
        <f t="shared" ref="F436:F490" si="44">E436+366</f>
        <v>45473</v>
      </c>
      <c r="G436" s="258"/>
      <c r="H436" s="258"/>
      <c r="I436" s="48">
        <f t="shared" si="38"/>
        <v>2</v>
      </c>
      <c r="J436" s="60"/>
      <c r="K436" s="60">
        <f t="shared" si="40"/>
        <v>0</v>
      </c>
      <c r="L436" s="133"/>
      <c r="M436" s="70">
        <f t="shared" si="41"/>
        <v>0</v>
      </c>
      <c r="N436" s="179"/>
    </row>
    <row r="437" spans="1:14" x14ac:dyDescent="0.25">
      <c r="A437" s="168">
        <v>419</v>
      </c>
      <c r="B437" s="158" t="s">
        <v>301</v>
      </c>
      <c r="C437" s="171" t="s">
        <v>367</v>
      </c>
      <c r="D437" s="158" t="s">
        <v>368</v>
      </c>
      <c r="E437" s="185">
        <v>45107</v>
      </c>
      <c r="F437" s="185">
        <f t="shared" si="44"/>
        <v>45473</v>
      </c>
      <c r="G437" s="258"/>
      <c r="H437" s="258"/>
      <c r="I437" s="48">
        <f t="shared" si="38"/>
        <v>2</v>
      </c>
      <c r="J437" s="60"/>
      <c r="K437" s="60">
        <f t="shared" ref="K437:K478" si="45">I437*J437</f>
        <v>0</v>
      </c>
      <c r="L437" s="133"/>
      <c r="M437" s="70">
        <f t="shared" ref="M437:M478" si="46">K437+(K437*L437)</f>
        <v>0</v>
      </c>
      <c r="N437" s="179"/>
    </row>
    <row r="438" spans="1:14" x14ac:dyDescent="0.25">
      <c r="A438" s="289">
        <v>420</v>
      </c>
      <c r="B438" s="158" t="s">
        <v>301</v>
      </c>
      <c r="C438" s="171" t="s">
        <v>367</v>
      </c>
      <c r="D438" s="158" t="s">
        <v>369</v>
      </c>
      <c r="E438" s="185">
        <v>45107</v>
      </c>
      <c r="F438" s="185">
        <f t="shared" si="44"/>
        <v>45473</v>
      </c>
      <c r="G438" s="258"/>
      <c r="H438" s="258"/>
      <c r="I438" s="48">
        <f t="shared" si="38"/>
        <v>2</v>
      </c>
      <c r="J438" s="60"/>
      <c r="K438" s="60">
        <f t="shared" si="45"/>
        <v>0</v>
      </c>
      <c r="L438" s="133"/>
      <c r="M438" s="70">
        <f t="shared" si="46"/>
        <v>0</v>
      </c>
      <c r="N438" s="179"/>
    </row>
    <row r="439" spans="1:14" x14ac:dyDescent="0.25">
      <c r="A439" s="289">
        <v>421</v>
      </c>
      <c r="B439" s="158" t="s">
        <v>301</v>
      </c>
      <c r="C439" s="171" t="s">
        <v>367</v>
      </c>
      <c r="D439" s="158" t="s">
        <v>370</v>
      </c>
      <c r="E439" s="185">
        <v>45107</v>
      </c>
      <c r="F439" s="185">
        <f t="shared" si="44"/>
        <v>45473</v>
      </c>
      <c r="G439" s="258"/>
      <c r="H439" s="258"/>
      <c r="I439" s="48">
        <f t="shared" si="38"/>
        <v>2</v>
      </c>
      <c r="J439" s="60"/>
      <c r="K439" s="60">
        <f t="shared" si="45"/>
        <v>0</v>
      </c>
      <c r="L439" s="133"/>
      <c r="M439" s="70">
        <f t="shared" si="46"/>
        <v>0</v>
      </c>
      <c r="N439" s="179"/>
    </row>
    <row r="440" spans="1:14" x14ac:dyDescent="0.25">
      <c r="A440" s="289">
        <v>422</v>
      </c>
      <c r="B440" s="158" t="s">
        <v>1363</v>
      </c>
      <c r="C440" s="171" t="s">
        <v>218</v>
      </c>
      <c r="D440" s="158" t="s">
        <v>402</v>
      </c>
      <c r="E440" s="185">
        <v>45137</v>
      </c>
      <c r="F440" s="185">
        <f t="shared" si="44"/>
        <v>45503</v>
      </c>
      <c r="G440" s="258"/>
      <c r="H440" s="258"/>
      <c r="I440" s="48">
        <f t="shared" si="38"/>
        <v>2</v>
      </c>
      <c r="J440" s="60"/>
      <c r="K440" s="60">
        <f t="shared" si="45"/>
        <v>0</v>
      </c>
      <c r="L440" s="133"/>
      <c r="M440" s="70">
        <f t="shared" si="46"/>
        <v>0</v>
      </c>
      <c r="N440" s="179"/>
    </row>
    <row r="441" spans="1:14" x14ac:dyDescent="0.25">
      <c r="A441" s="289">
        <v>423</v>
      </c>
      <c r="B441" s="158" t="s">
        <v>1363</v>
      </c>
      <c r="C441" s="171" t="s">
        <v>218</v>
      </c>
      <c r="D441" s="158" t="s">
        <v>403</v>
      </c>
      <c r="E441" s="185">
        <v>45137</v>
      </c>
      <c r="F441" s="185">
        <f t="shared" si="44"/>
        <v>45503</v>
      </c>
      <c r="G441" s="258"/>
      <c r="H441" s="258"/>
      <c r="I441" s="48">
        <f t="shared" si="38"/>
        <v>2</v>
      </c>
      <c r="J441" s="60"/>
      <c r="K441" s="60">
        <f t="shared" si="45"/>
        <v>0</v>
      </c>
      <c r="L441" s="133"/>
      <c r="M441" s="70">
        <f t="shared" si="46"/>
        <v>0</v>
      </c>
      <c r="N441" s="179"/>
    </row>
    <row r="442" spans="1:14" x14ac:dyDescent="0.25">
      <c r="A442" s="289">
        <v>424</v>
      </c>
      <c r="B442" s="158" t="s">
        <v>1363</v>
      </c>
      <c r="C442" s="171" t="s">
        <v>404</v>
      </c>
      <c r="D442" s="158" t="s">
        <v>405</v>
      </c>
      <c r="E442" s="185">
        <v>45503</v>
      </c>
      <c r="F442" s="270"/>
      <c r="G442" s="258"/>
      <c r="H442" s="258"/>
      <c r="I442" s="48">
        <f t="shared" si="38"/>
        <v>1</v>
      </c>
      <c r="J442" s="60"/>
      <c r="K442" s="60">
        <f t="shared" si="45"/>
        <v>0</v>
      </c>
      <c r="L442" s="133"/>
      <c r="M442" s="70">
        <f t="shared" si="46"/>
        <v>0</v>
      </c>
      <c r="N442" s="179"/>
    </row>
    <row r="443" spans="1:14" x14ac:dyDescent="0.25">
      <c r="A443" s="289">
        <v>425</v>
      </c>
      <c r="B443" s="158" t="s">
        <v>1363</v>
      </c>
      <c r="C443" s="171" t="s">
        <v>404</v>
      </c>
      <c r="D443" s="158" t="s">
        <v>406</v>
      </c>
      <c r="E443" s="185">
        <v>45503</v>
      </c>
      <c r="F443" s="270"/>
      <c r="G443" s="258"/>
      <c r="H443" s="258"/>
      <c r="I443" s="48">
        <f t="shared" si="38"/>
        <v>1</v>
      </c>
      <c r="J443" s="60"/>
      <c r="K443" s="60">
        <f t="shared" si="45"/>
        <v>0</v>
      </c>
      <c r="L443" s="133"/>
      <c r="M443" s="70">
        <f t="shared" si="46"/>
        <v>0</v>
      </c>
      <c r="N443" s="179"/>
    </row>
    <row r="444" spans="1:14" x14ac:dyDescent="0.25">
      <c r="A444" s="289">
        <v>426</v>
      </c>
      <c r="B444" s="158" t="s">
        <v>301</v>
      </c>
      <c r="C444" s="171" t="s">
        <v>407</v>
      </c>
      <c r="D444" s="158" t="s">
        <v>408</v>
      </c>
      <c r="E444" s="185">
        <v>45076</v>
      </c>
      <c r="F444" s="185">
        <f t="shared" si="44"/>
        <v>45442</v>
      </c>
      <c r="G444" s="258"/>
      <c r="H444" s="258"/>
      <c r="I444" s="48">
        <f t="shared" si="38"/>
        <v>2</v>
      </c>
      <c r="J444" s="60"/>
      <c r="K444" s="60">
        <f t="shared" si="45"/>
        <v>0</v>
      </c>
      <c r="L444" s="133"/>
      <c r="M444" s="70">
        <f t="shared" si="46"/>
        <v>0</v>
      </c>
      <c r="N444" s="179"/>
    </row>
    <row r="445" spans="1:14" x14ac:dyDescent="0.25">
      <c r="A445" s="289">
        <v>427</v>
      </c>
      <c r="B445" s="158" t="s">
        <v>1364</v>
      </c>
      <c r="C445" s="171" t="s">
        <v>362</v>
      </c>
      <c r="D445" s="158">
        <v>1044920</v>
      </c>
      <c r="E445" s="185">
        <v>45199</v>
      </c>
      <c r="F445" s="185">
        <f t="shared" si="44"/>
        <v>45565</v>
      </c>
      <c r="G445" s="258"/>
      <c r="H445" s="258"/>
      <c r="I445" s="48">
        <f t="shared" si="38"/>
        <v>2</v>
      </c>
      <c r="J445" s="60"/>
      <c r="K445" s="60">
        <f t="shared" si="45"/>
        <v>0</v>
      </c>
      <c r="L445" s="133"/>
      <c r="M445" s="70">
        <f t="shared" si="46"/>
        <v>0</v>
      </c>
      <c r="N445" s="179"/>
    </row>
    <row r="446" spans="1:14" x14ac:dyDescent="0.25">
      <c r="A446" s="289">
        <v>428</v>
      </c>
      <c r="B446" s="158" t="s">
        <v>348</v>
      </c>
      <c r="C446" s="171" t="s">
        <v>363</v>
      </c>
      <c r="D446" s="158" t="s">
        <v>364</v>
      </c>
      <c r="E446" s="185">
        <v>45107</v>
      </c>
      <c r="F446" s="185">
        <f t="shared" si="44"/>
        <v>45473</v>
      </c>
      <c r="G446" s="258"/>
      <c r="H446" s="258"/>
      <c r="I446" s="48">
        <f t="shared" si="38"/>
        <v>2</v>
      </c>
      <c r="J446" s="60"/>
      <c r="K446" s="60">
        <f t="shared" si="45"/>
        <v>0</v>
      </c>
      <c r="L446" s="133"/>
      <c r="M446" s="70">
        <f t="shared" si="46"/>
        <v>0</v>
      </c>
      <c r="N446" s="179"/>
    </row>
    <row r="447" spans="1:14" x14ac:dyDescent="0.25">
      <c r="A447" s="289">
        <v>429</v>
      </c>
      <c r="B447" s="158" t="s">
        <v>348</v>
      </c>
      <c r="C447" s="171" t="s">
        <v>363</v>
      </c>
      <c r="D447" s="158">
        <v>1550109</v>
      </c>
      <c r="E447" s="185">
        <v>45107</v>
      </c>
      <c r="F447" s="185">
        <f t="shared" si="44"/>
        <v>45473</v>
      </c>
      <c r="G447" s="258"/>
      <c r="H447" s="258"/>
      <c r="I447" s="48">
        <f t="shared" si="38"/>
        <v>2</v>
      </c>
      <c r="J447" s="60"/>
      <c r="K447" s="60">
        <f t="shared" si="45"/>
        <v>0</v>
      </c>
      <c r="L447" s="133"/>
      <c r="M447" s="70">
        <f t="shared" si="46"/>
        <v>0</v>
      </c>
      <c r="N447" s="179"/>
    </row>
    <row r="448" spans="1:14" x14ac:dyDescent="0.25">
      <c r="A448" s="289">
        <v>430</v>
      </c>
      <c r="B448" s="158" t="s">
        <v>348</v>
      </c>
      <c r="C448" s="171" t="s">
        <v>363</v>
      </c>
      <c r="D448" s="158">
        <v>1550148</v>
      </c>
      <c r="E448" s="185">
        <v>45107</v>
      </c>
      <c r="F448" s="185">
        <f t="shared" si="44"/>
        <v>45473</v>
      </c>
      <c r="G448" s="258"/>
      <c r="H448" s="258"/>
      <c r="I448" s="48">
        <f t="shared" si="38"/>
        <v>2</v>
      </c>
      <c r="J448" s="60"/>
      <c r="K448" s="60">
        <f t="shared" si="45"/>
        <v>0</v>
      </c>
      <c r="L448" s="133"/>
      <c r="M448" s="70">
        <f t="shared" si="46"/>
        <v>0</v>
      </c>
      <c r="N448" s="179"/>
    </row>
    <row r="449" spans="1:14" x14ac:dyDescent="0.25">
      <c r="A449" s="289">
        <v>431</v>
      </c>
      <c r="B449" s="158" t="s">
        <v>348</v>
      </c>
      <c r="C449" s="171" t="s">
        <v>363</v>
      </c>
      <c r="D449" s="158">
        <v>1550152</v>
      </c>
      <c r="E449" s="185">
        <v>45107</v>
      </c>
      <c r="F449" s="185">
        <f t="shared" si="44"/>
        <v>45473</v>
      </c>
      <c r="G449" s="258"/>
      <c r="H449" s="258"/>
      <c r="I449" s="48">
        <f t="shared" si="38"/>
        <v>2</v>
      </c>
      <c r="J449" s="60"/>
      <c r="K449" s="60">
        <f t="shared" si="45"/>
        <v>0</v>
      </c>
      <c r="L449" s="133"/>
      <c r="M449" s="70">
        <f t="shared" si="46"/>
        <v>0</v>
      </c>
      <c r="N449" s="179"/>
    </row>
    <row r="450" spans="1:14" x14ac:dyDescent="0.25">
      <c r="A450" s="289">
        <v>432</v>
      </c>
      <c r="B450" s="158" t="s">
        <v>348</v>
      </c>
      <c r="C450" s="171" t="s">
        <v>363</v>
      </c>
      <c r="D450" s="158">
        <v>1628890</v>
      </c>
      <c r="E450" s="185">
        <v>45107</v>
      </c>
      <c r="F450" s="185">
        <f t="shared" si="44"/>
        <v>45473</v>
      </c>
      <c r="G450" s="258"/>
      <c r="H450" s="258"/>
      <c r="I450" s="48">
        <f t="shared" si="38"/>
        <v>2</v>
      </c>
      <c r="J450" s="60"/>
      <c r="K450" s="60">
        <f t="shared" si="45"/>
        <v>0</v>
      </c>
      <c r="L450" s="133"/>
      <c r="M450" s="70">
        <f t="shared" si="46"/>
        <v>0</v>
      </c>
      <c r="N450" s="179"/>
    </row>
    <row r="451" spans="1:14" ht="25.5" x14ac:dyDescent="0.25">
      <c r="A451" s="289">
        <v>433</v>
      </c>
      <c r="B451" s="158" t="s">
        <v>350</v>
      </c>
      <c r="C451" s="171" t="s">
        <v>371</v>
      </c>
      <c r="D451" s="158" t="s">
        <v>372</v>
      </c>
      <c r="E451" s="185">
        <v>45107</v>
      </c>
      <c r="F451" s="185">
        <f t="shared" si="44"/>
        <v>45473</v>
      </c>
      <c r="G451" s="258"/>
      <c r="H451" s="258"/>
      <c r="I451" s="48">
        <f t="shared" ref="I451:I490" si="47">COUNT(E451:H451)</f>
        <v>2</v>
      </c>
      <c r="J451" s="60"/>
      <c r="K451" s="60">
        <f t="shared" si="45"/>
        <v>0</v>
      </c>
      <c r="L451" s="133"/>
      <c r="M451" s="70">
        <f t="shared" si="46"/>
        <v>0</v>
      </c>
      <c r="N451" s="179"/>
    </row>
    <row r="452" spans="1:14" ht="25.5" x14ac:dyDescent="0.25">
      <c r="A452" s="289">
        <v>434</v>
      </c>
      <c r="B452" s="158" t="s">
        <v>350</v>
      </c>
      <c r="C452" s="171" t="s">
        <v>373</v>
      </c>
      <c r="D452" s="158" t="s">
        <v>374</v>
      </c>
      <c r="E452" s="185">
        <v>45107</v>
      </c>
      <c r="F452" s="185">
        <f t="shared" si="44"/>
        <v>45473</v>
      </c>
      <c r="G452" s="258"/>
      <c r="H452" s="258"/>
      <c r="I452" s="48">
        <f t="shared" si="47"/>
        <v>2</v>
      </c>
      <c r="J452" s="60"/>
      <c r="K452" s="60">
        <f t="shared" si="45"/>
        <v>0</v>
      </c>
      <c r="L452" s="133"/>
      <c r="M452" s="70">
        <f t="shared" si="46"/>
        <v>0</v>
      </c>
      <c r="N452" s="179"/>
    </row>
    <row r="453" spans="1:14" ht="25.5" x14ac:dyDescent="0.25">
      <c r="A453" s="289">
        <v>435</v>
      </c>
      <c r="B453" s="158" t="s">
        <v>350</v>
      </c>
      <c r="C453" s="171" t="s">
        <v>373</v>
      </c>
      <c r="D453" s="158" t="s">
        <v>375</v>
      </c>
      <c r="E453" s="185">
        <v>45107</v>
      </c>
      <c r="F453" s="185">
        <f t="shared" si="44"/>
        <v>45473</v>
      </c>
      <c r="G453" s="258"/>
      <c r="H453" s="258"/>
      <c r="I453" s="48">
        <f t="shared" si="47"/>
        <v>2</v>
      </c>
      <c r="J453" s="60"/>
      <c r="K453" s="60">
        <f t="shared" si="45"/>
        <v>0</v>
      </c>
      <c r="L453" s="133"/>
      <c r="M453" s="70">
        <f t="shared" si="46"/>
        <v>0</v>
      </c>
      <c r="N453" s="179"/>
    </row>
    <row r="454" spans="1:14" ht="25.5" x14ac:dyDescent="0.25">
      <c r="A454" s="289">
        <v>436</v>
      </c>
      <c r="B454" s="158" t="s">
        <v>350</v>
      </c>
      <c r="C454" s="171" t="s">
        <v>373</v>
      </c>
      <c r="D454" s="158" t="s">
        <v>376</v>
      </c>
      <c r="E454" s="185">
        <v>45107</v>
      </c>
      <c r="F454" s="185">
        <f t="shared" si="44"/>
        <v>45473</v>
      </c>
      <c r="G454" s="258"/>
      <c r="H454" s="258"/>
      <c r="I454" s="48">
        <f t="shared" si="47"/>
        <v>2</v>
      </c>
      <c r="J454" s="60"/>
      <c r="K454" s="60">
        <f t="shared" si="45"/>
        <v>0</v>
      </c>
      <c r="L454" s="133"/>
      <c r="M454" s="70">
        <f t="shared" si="46"/>
        <v>0</v>
      </c>
      <c r="N454" s="179"/>
    </row>
    <row r="455" spans="1:14" ht="25.5" x14ac:dyDescent="0.25">
      <c r="A455" s="289">
        <v>437</v>
      </c>
      <c r="B455" s="158" t="s">
        <v>350</v>
      </c>
      <c r="C455" s="171" t="s">
        <v>373</v>
      </c>
      <c r="D455" s="158" t="s">
        <v>377</v>
      </c>
      <c r="E455" s="185">
        <v>45107</v>
      </c>
      <c r="F455" s="185">
        <f t="shared" si="44"/>
        <v>45473</v>
      </c>
      <c r="G455" s="258"/>
      <c r="H455" s="258"/>
      <c r="I455" s="48">
        <f t="shared" si="47"/>
        <v>2</v>
      </c>
      <c r="J455" s="60"/>
      <c r="K455" s="60">
        <f t="shared" si="45"/>
        <v>0</v>
      </c>
      <c r="L455" s="133"/>
      <c r="M455" s="70">
        <f t="shared" si="46"/>
        <v>0</v>
      </c>
      <c r="N455" s="179"/>
    </row>
    <row r="456" spans="1:14" ht="25.5" x14ac:dyDescent="0.25">
      <c r="A456" s="289">
        <v>438</v>
      </c>
      <c r="B456" s="158" t="s">
        <v>350</v>
      </c>
      <c r="C456" s="171" t="s">
        <v>378</v>
      </c>
      <c r="D456" s="158" t="s">
        <v>379</v>
      </c>
      <c r="E456" s="185">
        <v>45107</v>
      </c>
      <c r="F456" s="185">
        <f t="shared" si="44"/>
        <v>45473</v>
      </c>
      <c r="G456" s="258"/>
      <c r="H456" s="258"/>
      <c r="I456" s="48">
        <f t="shared" si="47"/>
        <v>2</v>
      </c>
      <c r="J456" s="60"/>
      <c r="K456" s="60">
        <f t="shared" si="45"/>
        <v>0</v>
      </c>
      <c r="L456" s="133"/>
      <c r="M456" s="70">
        <f t="shared" si="46"/>
        <v>0</v>
      </c>
      <c r="N456" s="179"/>
    </row>
    <row r="457" spans="1:14" x14ac:dyDescent="0.25">
      <c r="A457" s="289">
        <v>439</v>
      </c>
      <c r="B457" s="158" t="s">
        <v>351</v>
      </c>
      <c r="C457" s="171" t="s">
        <v>380</v>
      </c>
      <c r="D457" s="158">
        <v>1101218</v>
      </c>
      <c r="E457" s="300">
        <v>45291</v>
      </c>
      <c r="F457" s="185">
        <f t="shared" si="44"/>
        <v>45657</v>
      </c>
      <c r="G457" s="258"/>
      <c r="H457" s="258"/>
      <c r="I457" s="48">
        <f t="shared" si="47"/>
        <v>2</v>
      </c>
      <c r="J457" s="60"/>
      <c r="K457" s="60">
        <f t="shared" si="45"/>
        <v>0</v>
      </c>
      <c r="L457" s="133"/>
      <c r="M457" s="70">
        <f t="shared" si="46"/>
        <v>0</v>
      </c>
      <c r="N457" s="179"/>
    </row>
    <row r="458" spans="1:14" x14ac:dyDescent="0.25">
      <c r="A458" s="289">
        <v>440</v>
      </c>
      <c r="B458" s="158" t="s">
        <v>124</v>
      </c>
      <c r="C458" s="171" t="s">
        <v>381</v>
      </c>
      <c r="D458" s="158" t="s">
        <v>381</v>
      </c>
      <c r="E458" s="185">
        <v>45107</v>
      </c>
      <c r="F458" s="185">
        <f t="shared" si="44"/>
        <v>45473</v>
      </c>
      <c r="G458" s="258"/>
      <c r="H458" s="258"/>
      <c r="I458" s="48">
        <f t="shared" si="47"/>
        <v>2</v>
      </c>
      <c r="J458" s="60"/>
      <c r="K458" s="60">
        <f t="shared" si="45"/>
        <v>0</v>
      </c>
      <c r="L458" s="133"/>
      <c r="M458" s="70">
        <f t="shared" si="46"/>
        <v>0</v>
      </c>
      <c r="N458" s="179"/>
    </row>
    <row r="459" spans="1:14" x14ac:dyDescent="0.25">
      <c r="A459" s="289">
        <v>441</v>
      </c>
      <c r="B459" s="158" t="s">
        <v>124</v>
      </c>
      <c r="C459" s="171" t="s">
        <v>382</v>
      </c>
      <c r="D459" s="158" t="s">
        <v>382</v>
      </c>
      <c r="E459" s="185">
        <v>45107</v>
      </c>
      <c r="F459" s="185">
        <f t="shared" si="44"/>
        <v>45473</v>
      </c>
      <c r="G459" s="258"/>
      <c r="H459" s="258"/>
      <c r="I459" s="48">
        <f t="shared" si="47"/>
        <v>2</v>
      </c>
      <c r="J459" s="60"/>
      <c r="K459" s="60">
        <f t="shared" si="45"/>
        <v>0</v>
      </c>
      <c r="L459" s="133"/>
      <c r="M459" s="70">
        <f t="shared" si="46"/>
        <v>0</v>
      </c>
      <c r="N459" s="179"/>
    </row>
    <row r="460" spans="1:14" x14ac:dyDescent="0.25">
      <c r="A460" s="289">
        <v>442</v>
      </c>
      <c r="B460" s="158" t="s">
        <v>124</v>
      </c>
      <c r="C460" s="171">
        <v>18607731</v>
      </c>
      <c r="D460" s="158">
        <v>18607731</v>
      </c>
      <c r="E460" s="185">
        <v>45107</v>
      </c>
      <c r="F460" s="185">
        <f t="shared" si="44"/>
        <v>45473</v>
      </c>
      <c r="G460" s="258"/>
      <c r="H460" s="258"/>
      <c r="I460" s="48">
        <f t="shared" si="47"/>
        <v>2</v>
      </c>
      <c r="J460" s="60"/>
      <c r="K460" s="60">
        <f t="shared" si="45"/>
        <v>0</v>
      </c>
      <c r="L460" s="133"/>
      <c r="M460" s="70">
        <f t="shared" si="46"/>
        <v>0</v>
      </c>
      <c r="N460" s="179"/>
    </row>
    <row r="461" spans="1:14" x14ac:dyDescent="0.25">
      <c r="A461" s="289">
        <v>443</v>
      </c>
      <c r="B461" s="158" t="s">
        <v>124</v>
      </c>
      <c r="C461" s="171" t="s">
        <v>181</v>
      </c>
      <c r="D461" s="158">
        <v>2987</v>
      </c>
      <c r="E461" s="185">
        <v>45107</v>
      </c>
      <c r="F461" s="185">
        <f t="shared" si="44"/>
        <v>45473</v>
      </c>
      <c r="G461" s="258"/>
      <c r="H461" s="258"/>
      <c r="I461" s="48">
        <f t="shared" si="47"/>
        <v>2</v>
      </c>
      <c r="J461" s="60"/>
      <c r="K461" s="60">
        <f t="shared" si="45"/>
        <v>0</v>
      </c>
      <c r="L461" s="133"/>
      <c r="M461" s="70">
        <f t="shared" si="46"/>
        <v>0</v>
      </c>
      <c r="N461" s="179"/>
    </row>
    <row r="462" spans="1:14" x14ac:dyDescent="0.25">
      <c r="A462" s="289">
        <v>444</v>
      </c>
      <c r="B462" s="158" t="s">
        <v>124</v>
      </c>
      <c r="C462" s="171" t="s">
        <v>181</v>
      </c>
      <c r="D462" s="158">
        <v>2990</v>
      </c>
      <c r="E462" s="185">
        <v>45107</v>
      </c>
      <c r="F462" s="185">
        <f t="shared" si="44"/>
        <v>45473</v>
      </c>
      <c r="G462" s="258"/>
      <c r="H462" s="258"/>
      <c r="I462" s="48">
        <f t="shared" si="47"/>
        <v>2</v>
      </c>
      <c r="J462" s="60"/>
      <c r="K462" s="60">
        <f t="shared" si="45"/>
        <v>0</v>
      </c>
      <c r="L462" s="133"/>
      <c r="M462" s="70">
        <f t="shared" si="46"/>
        <v>0</v>
      </c>
      <c r="N462" s="179"/>
    </row>
    <row r="463" spans="1:14" x14ac:dyDescent="0.25">
      <c r="A463" s="289">
        <v>445</v>
      </c>
      <c r="B463" s="158" t="s">
        <v>124</v>
      </c>
      <c r="C463" s="171" t="s">
        <v>181</v>
      </c>
      <c r="D463" s="158">
        <v>2986</v>
      </c>
      <c r="E463" s="185">
        <v>45107</v>
      </c>
      <c r="F463" s="185">
        <f t="shared" si="44"/>
        <v>45473</v>
      </c>
      <c r="G463" s="258"/>
      <c r="H463" s="258"/>
      <c r="I463" s="48">
        <f t="shared" si="47"/>
        <v>2</v>
      </c>
      <c r="J463" s="60"/>
      <c r="K463" s="60">
        <f t="shared" si="45"/>
        <v>0</v>
      </c>
      <c r="L463" s="133"/>
      <c r="M463" s="70">
        <f t="shared" si="46"/>
        <v>0</v>
      </c>
      <c r="N463" s="179"/>
    </row>
    <row r="464" spans="1:14" x14ac:dyDescent="0.25">
      <c r="A464" s="289">
        <v>446</v>
      </c>
      <c r="B464" s="158" t="s">
        <v>124</v>
      </c>
      <c r="C464" s="171" t="s">
        <v>181</v>
      </c>
      <c r="D464" s="158">
        <v>2989</v>
      </c>
      <c r="E464" s="185">
        <v>45107</v>
      </c>
      <c r="F464" s="185">
        <f t="shared" si="44"/>
        <v>45473</v>
      </c>
      <c r="G464" s="258"/>
      <c r="H464" s="258"/>
      <c r="I464" s="48">
        <f t="shared" si="47"/>
        <v>2</v>
      </c>
      <c r="J464" s="60"/>
      <c r="K464" s="60">
        <f t="shared" si="45"/>
        <v>0</v>
      </c>
      <c r="L464" s="133"/>
      <c r="M464" s="70">
        <f t="shared" si="46"/>
        <v>0</v>
      </c>
      <c r="N464" s="179"/>
    </row>
    <row r="465" spans="1:14" x14ac:dyDescent="0.25">
      <c r="A465" s="289">
        <v>447</v>
      </c>
      <c r="B465" s="158" t="s">
        <v>124</v>
      </c>
      <c r="C465" s="171" t="s">
        <v>181</v>
      </c>
      <c r="D465" s="158">
        <v>2988</v>
      </c>
      <c r="E465" s="185">
        <v>45107</v>
      </c>
      <c r="F465" s="185">
        <f t="shared" si="44"/>
        <v>45473</v>
      </c>
      <c r="G465" s="258"/>
      <c r="H465" s="258"/>
      <c r="I465" s="48">
        <f t="shared" si="47"/>
        <v>2</v>
      </c>
      <c r="J465" s="60"/>
      <c r="K465" s="60">
        <f t="shared" si="45"/>
        <v>0</v>
      </c>
      <c r="L465" s="133"/>
      <c r="M465" s="70">
        <f t="shared" si="46"/>
        <v>0</v>
      </c>
      <c r="N465" s="179"/>
    </row>
    <row r="466" spans="1:14" x14ac:dyDescent="0.25">
      <c r="A466" s="289">
        <v>448</v>
      </c>
      <c r="B466" s="158" t="s">
        <v>124</v>
      </c>
      <c r="C466" s="171" t="s">
        <v>181</v>
      </c>
      <c r="D466" s="158">
        <v>2991</v>
      </c>
      <c r="E466" s="185">
        <v>45107</v>
      </c>
      <c r="F466" s="185">
        <f t="shared" si="44"/>
        <v>45473</v>
      </c>
      <c r="G466" s="258"/>
      <c r="H466" s="258"/>
      <c r="I466" s="48">
        <f t="shared" si="47"/>
        <v>2</v>
      </c>
      <c r="J466" s="60"/>
      <c r="K466" s="60">
        <f t="shared" si="45"/>
        <v>0</v>
      </c>
      <c r="L466" s="133"/>
      <c r="M466" s="70">
        <f t="shared" si="46"/>
        <v>0</v>
      </c>
      <c r="N466" s="179"/>
    </row>
    <row r="467" spans="1:14" x14ac:dyDescent="0.25">
      <c r="A467" s="289">
        <v>449</v>
      </c>
      <c r="B467" s="158" t="s">
        <v>124</v>
      </c>
      <c r="C467" s="171" t="s">
        <v>383</v>
      </c>
      <c r="D467" s="158" t="s">
        <v>383</v>
      </c>
      <c r="E467" s="185">
        <v>45107</v>
      </c>
      <c r="F467" s="185">
        <f t="shared" si="44"/>
        <v>45473</v>
      </c>
      <c r="G467" s="258"/>
      <c r="H467" s="258"/>
      <c r="I467" s="48">
        <f t="shared" si="47"/>
        <v>2</v>
      </c>
      <c r="J467" s="60"/>
      <c r="K467" s="60">
        <f t="shared" si="45"/>
        <v>0</v>
      </c>
      <c r="L467" s="133"/>
      <c r="M467" s="70">
        <f t="shared" si="46"/>
        <v>0</v>
      </c>
      <c r="N467" s="179"/>
    </row>
    <row r="468" spans="1:14" x14ac:dyDescent="0.25">
      <c r="A468" s="289">
        <v>450</v>
      </c>
      <c r="B468" s="158" t="s">
        <v>352</v>
      </c>
      <c r="C468" s="171" t="s">
        <v>384</v>
      </c>
      <c r="D468" s="158">
        <v>296</v>
      </c>
      <c r="E468" s="185">
        <v>45107</v>
      </c>
      <c r="F468" s="185">
        <f t="shared" si="44"/>
        <v>45473</v>
      </c>
      <c r="G468" s="258"/>
      <c r="H468" s="258"/>
      <c r="I468" s="48">
        <f t="shared" si="47"/>
        <v>2</v>
      </c>
      <c r="J468" s="60"/>
      <c r="K468" s="60">
        <f t="shared" si="45"/>
        <v>0</v>
      </c>
      <c r="L468" s="133"/>
      <c r="M468" s="70">
        <f t="shared" si="46"/>
        <v>0</v>
      </c>
      <c r="N468" s="179"/>
    </row>
    <row r="469" spans="1:14" x14ac:dyDescent="0.25">
      <c r="A469" s="289">
        <v>451</v>
      </c>
      <c r="B469" s="158" t="s">
        <v>353</v>
      </c>
      <c r="C469" s="171" t="s">
        <v>385</v>
      </c>
      <c r="D469" s="158" t="s">
        <v>386</v>
      </c>
      <c r="E469" s="185">
        <v>45107</v>
      </c>
      <c r="F469" s="185">
        <f t="shared" si="44"/>
        <v>45473</v>
      </c>
      <c r="G469" s="258"/>
      <c r="H469" s="258"/>
      <c r="I469" s="48">
        <f t="shared" si="47"/>
        <v>2</v>
      </c>
      <c r="J469" s="60"/>
      <c r="K469" s="60">
        <f t="shared" si="45"/>
        <v>0</v>
      </c>
      <c r="L469" s="133"/>
      <c r="M469" s="70">
        <f t="shared" si="46"/>
        <v>0</v>
      </c>
      <c r="N469" s="179"/>
    </row>
    <row r="470" spans="1:14" x14ac:dyDescent="0.25">
      <c r="A470" s="289">
        <v>452</v>
      </c>
      <c r="B470" s="158" t="s">
        <v>354</v>
      </c>
      <c r="C470" s="171" t="s">
        <v>385</v>
      </c>
      <c r="D470" s="158" t="s">
        <v>387</v>
      </c>
      <c r="E470" s="185">
        <v>45107</v>
      </c>
      <c r="F470" s="185">
        <f t="shared" si="44"/>
        <v>45473</v>
      </c>
      <c r="G470" s="258"/>
      <c r="H470" s="258"/>
      <c r="I470" s="48">
        <f t="shared" si="47"/>
        <v>2</v>
      </c>
      <c r="J470" s="60"/>
      <c r="K470" s="60">
        <f t="shared" si="45"/>
        <v>0</v>
      </c>
      <c r="L470" s="133"/>
      <c r="M470" s="70">
        <f t="shared" si="46"/>
        <v>0</v>
      </c>
      <c r="N470" s="179"/>
    </row>
    <row r="471" spans="1:14" x14ac:dyDescent="0.25">
      <c r="A471" s="289">
        <v>453</v>
      </c>
      <c r="B471" s="158" t="s">
        <v>116</v>
      </c>
      <c r="C471" s="171" t="s">
        <v>388</v>
      </c>
      <c r="D471" s="201" t="s">
        <v>389</v>
      </c>
      <c r="E471" s="185">
        <v>45107</v>
      </c>
      <c r="F471" s="185">
        <f t="shared" si="44"/>
        <v>45473</v>
      </c>
      <c r="G471" s="258"/>
      <c r="H471" s="258"/>
      <c r="I471" s="48">
        <f t="shared" si="47"/>
        <v>2</v>
      </c>
      <c r="J471" s="60"/>
      <c r="K471" s="60">
        <f t="shared" si="45"/>
        <v>0</v>
      </c>
      <c r="L471" s="133"/>
      <c r="M471" s="70">
        <f t="shared" si="46"/>
        <v>0</v>
      </c>
      <c r="N471" s="179"/>
    </row>
    <row r="472" spans="1:14" x14ac:dyDescent="0.25">
      <c r="A472" s="289">
        <v>454</v>
      </c>
      <c r="B472" s="158" t="s">
        <v>116</v>
      </c>
      <c r="C472" s="171" t="s">
        <v>388</v>
      </c>
      <c r="D472" s="201" t="s">
        <v>390</v>
      </c>
      <c r="E472" s="185">
        <v>45107</v>
      </c>
      <c r="F472" s="185">
        <f t="shared" si="44"/>
        <v>45473</v>
      </c>
      <c r="G472" s="258"/>
      <c r="H472" s="258"/>
      <c r="I472" s="48">
        <f t="shared" si="47"/>
        <v>2</v>
      </c>
      <c r="J472" s="60"/>
      <c r="K472" s="60">
        <f t="shared" si="45"/>
        <v>0</v>
      </c>
      <c r="L472" s="133"/>
      <c r="M472" s="70">
        <f t="shared" si="46"/>
        <v>0</v>
      </c>
      <c r="N472" s="179"/>
    </row>
    <row r="473" spans="1:14" x14ac:dyDescent="0.25">
      <c r="A473" s="289">
        <v>455</v>
      </c>
      <c r="B473" s="158" t="s">
        <v>116</v>
      </c>
      <c r="C473" s="171" t="s">
        <v>391</v>
      </c>
      <c r="D473" s="158" t="s">
        <v>392</v>
      </c>
      <c r="E473" s="185">
        <v>45107</v>
      </c>
      <c r="F473" s="185">
        <f t="shared" si="44"/>
        <v>45473</v>
      </c>
      <c r="G473" s="258"/>
      <c r="H473" s="258"/>
      <c r="I473" s="48">
        <f t="shared" si="47"/>
        <v>2</v>
      </c>
      <c r="J473" s="60"/>
      <c r="K473" s="60">
        <f t="shared" si="45"/>
        <v>0</v>
      </c>
      <c r="L473" s="133"/>
      <c r="M473" s="70">
        <f t="shared" si="46"/>
        <v>0</v>
      </c>
      <c r="N473" s="179"/>
    </row>
    <row r="474" spans="1:14" x14ac:dyDescent="0.25">
      <c r="A474" s="289">
        <v>456</v>
      </c>
      <c r="B474" s="158" t="s">
        <v>116</v>
      </c>
      <c r="C474" s="171" t="s">
        <v>391</v>
      </c>
      <c r="D474" s="158" t="s">
        <v>393</v>
      </c>
      <c r="E474" s="185">
        <v>45107</v>
      </c>
      <c r="F474" s="185">
        <f t="shared" si="44"/>
        <v>45473</v>
      </c>
      <c r="G474" s="258"/>
      <c r="H474" s="258"/>
      <c r="I474" s="48">
        <f t="shared" si="47"/>
        <v>2</v>
      </c>
      <c r="J474" s="60"/>
      <c r="K474" s="60">
        <f t="shared" si="45"/>
        <v>0</v>
      </c>
      <c r="L474" s="133"/>
      <c r="M474" s="70">
        <f t="shared" si="46"/>
        <v>0</v>
      </c>
      <c r="N474" s="179"/>
    </row>
    <row r="475" spans="1:14" x14ac:dyDescent="0.25">
      <c r="A475" s="289">
        <v>457</v>
      </c>
      <c r="B475" s="158" t="s">
        <v>116</v>
      </c>
      <c r="C475" s="171" t="s">
        <v>391</v>
      </c>
      <c r="D475" s="158" t="s">
        <v>394</v>
      </c>
      <c r="E475" s="185">
        <v>45107</v>
      </c>
      <c r="F475" s="185">
        <f t="shared" si="44"/>
        <v>45473</v>
      </c>
      <c r="G475" s="258"/>
      <c r="H475" s="258"/>
      <c r="I475" s="48">
        <f t="shared" si="47"/>
        <v>2</v>
      </c>
      <c r="J475" s="60"/>
      <c r="K475" s="60">
        <f t="shared" si="45"/>
        <v>0</v>
      </c>
      <c r="L475" s="133"/>
      <c r="M475" s="70">
        <f t="shared" si="46"/>
        <v>0</v>
      </c>
      <c r="N475" s="179"/>
    </row>
    <row r="476" spans="1:14" x14ac:dyDescent="0.25">
      <c r="A476" s="289">
        <v>458</v>
      </c>
      <c r="B476" s="158" t="s">
        <v>116</v>
      </c>
      <c r="C476" s="171" t="s">
        <v>391</v>
      </c>
      <c r="D476" s="158" t="s">
        <v>395</v>
      </c>
      <c r="E476" s="185">
        <v>45107</v>
      </c>
      <c r="F476" s="185">
        <f t="shared" si="44"/>
        <v>45473</v>
      </c>
      <c r="G476" s="258"/>
      <c r="H476" s="258"/>
      <c r="I476" s="48">
        <f t="shared" si="47"/>
        <v>2</v>
      </c>
      <c r="J476" s="60"/>
      <c r="K476" s="60">
        <f t="shared" si="45"/>
        <v>0</v>
      </c>
      <c r="L476" s="133"/>
      <c r="M476" s="70">
        <f t="shared" si="46"/>
        <v>0</v>
      </c>
      <c r="N476" s="179"/>
    </row>
    <row r="477" spans="1:14" x14ac:dyDescent="0.25">
      <c r="A477" s="289">
        <v>459</v>
      </c>
      <c r="B477" s="158" t="s">
        <v>116</v>
      </c>
      <c r="C477" s="171" t="s">
        <v>391</v>
      </c>
      <c r="D477" s="158" t="s">
        <v>396</v>
      </c>
      <c r="E477" s="185">
        <v>45107</v>
      </c>
      <c r="F477" s="185">
        <f t="shared" si="44"/>
        <v>45473</v>
      </c>
      <c r="G477" s="258"/>
      <c r="H477" s="258"/>
      <c r="I477" s="48">
        <f t="shared" si="47"/>
        <v>2</v>
      </c>
      <c r="J477" s="60"/>
      <c r="K477" s="60">
        <f t="shared" si="45"/>
        <v>0</v>
      </c>
      <c r="L477" s="133"/>
      <c r="M477" s="70">
        <f t="shared" si="46"/>
        <v>0</v>
      </c>
      <c r="N477" s="179"/>
    </row>
    <row r="478" spans="1:14" x14ac:dyDescent="0.25">
      <c r="A478" s="289">
        <v>460</v>
      </c>
      <c r="B478" s="158" t="s">
        <v>116</v>
      </c>
      <c r="C478" s="171" t="s">
        <v>411</v>
      </c>
      <c r="D478" s="158">
        <v>3000023243</v>
      </c>
      <c r="E478" s="185">
        <v>45046</v>
      </c>
      <c r="F478" s="185">
        <f t="shared" si="44"/>
        <v>45412</v>
      </c>
      <c r="G478" s="258"/>
      <c r="H478" s="258"/>
      <c r="I478" s="48">
        <f t="shared" si="47"/>
        <v>2</v>
      </c>
      <c r="J478" s="60"/>
      <c r="K478" s="60">
        <f t="shared" si="45"/>
        <v>0</v>
      </c>
      <c r="L478" s="133"/>
      <c r="M478" s="70">
        <f t="shared" si="46"/>
        <v>0</v>
      </c>
      <c r="N478" s="179"/>
    </row>
    <row r="479" spans="1:14" x14ac:dyDescent="0.25">
      <c r="A479" s="289">
        <v>461</v>
      </c>
      <c r="B479" s="158" t="s">
        <v>116</v>
      </c>
      <c r="C479" s="171" t="s">
        <v>411</v>
      </c>
      <c r="D479" s="158">
        <v>3000023314</v>
      </c>
      <c r="E479" s="185">
        <v>45046</v>
      </c>
      <c r="F479" s="185">
        <f t="shared" si="44"/>
        <v>45412</v>
      </c>
      <c r="G479" s="258"/>
      <c r="H479" s="258"/>
      <c r="I479" s="48">
        <f t="shared" si="47"/>
        <v>2</v>
      </c>
      <c r="J479" s="60"/>
      <c r="K479" s="60">
        <f t="shared" ref="K479:K512" si="48">I479*J479</f>
        <v>0</v>
      </c>
      <c r="L479" s="133"/>
      <c r="M479" s="70">
        <f t="shared" ref="M479:M512" si="49">K479+(K479*L479)</f>
        <v>0</v>
      </c>
      <c r="N479" s="179"/>
    </row>
    <row r="480" spans="1:14" x14ac:dyDescent="0.25">
      <c r="A480" s="289">
        <v>462</v>
      </c>
      <c r="B480" s="158" t="s">
        <v>355</v>
      </c>
      <c r="C480" s="171" t="s">
        <v>397</v>
      </c>
      <c r="D480" s="158">
        <v>73283</v>
      </c>
      <c r="E480" s="185">
        <v>45016</v>
      </c>
      <c r="F480" s="185">
        <f t="shared" si="44"/>
        <v>45382</v>
      </c>
      <c r="G480" s="258"/>
      <c r="H480" s="258"/>
      <c r="I480" s="48">
        <f t="shared" si="47"/>
        <v>2</v>
      </c>
      <c r="J480" s="60"/>
      <c r="K480" s="60">
        <f t="shared" si="48"/>
        <v>0</v>
      </c>
      <c r="L480" s="133"/>
      <c r="M480" s="70">
        <f t="shared" si="49"/>
        <v>0</v>
      </c>
      <c r="N480" s="179"/>
    </row>
    <row r="481" spans="1:14" ht="33.75" customHeight="1" x14ac:dyDescent="0.25">
      <c r="A481" s="289">
        <v>463</v>
      </c>
      <c r="B481" s="158" t="s">
        <v>357</v>
      </c>
      <c r="C481" s="171" t="s">
        <v>409</v>
      </c>
      <c r="D481" s="158" t="s">
        <v>410</v>
      </c>
      <c r="E481" s="185">
        <v>45137</v>
      </c>
      <c r="F481" s="185">
        <f t="shared" si="44"/>
        <v>45503</v>
      </c>
      <c r="G481" s="258"/>
      <c r="H481" s="258"/>
      <c r="I481" s="48">
        <f t="shared" si="47"/>
        <v>2</v>
      </c>
      <c r="J481" s="60"/>
      <c r="K481" s="60">
        <f t="shared" si="48"/>
        <v>0</v>
      </c>
      <c r="L481" s="133"/>
      <c r="M481" s="70">
        <f t="shared" si="49"/>
        <v>0</v>
      </c>
      <c r="N481" s="179"/>
    </row>
    <row r="482" spans="1:14" x14ac:dyDescent="0.25">
      <c r="A482" s="289">
        <v>464</v>
      </c>
      <c r="B482" s="158" t="s">
        <v>1365</v>
      </c>
      <c r="C482" s="171" t="s">
        <v>412</v>
      </c>
      <c r="D482" s="158" t="s">
        <v>413</v>
      </c>
      <c r="E482" s="185">
        <v>45046</v>
      </c>
      <c r="F482" s="185">
        <f t="shared" si="44"/>
        <v>45412</v>
      </c>
      <c r="G482" s="258"/>
      <c r="H482" s="258"/>
      <c r="I482" s="48">
        <f t="shared" si="47"/>
        <v>2</v>
      </c>
      <c r="J482" s="60"/>
      <c r="K482" s="60">
        <f t="shared" si="48"/>
        <v>0</v>
      </c>
      <c r="L482" s="133"/>
      <c r="M482" s="70">
        <f t="shared" si="49"/>
        <v>0</v>
      </c>
      <c r="N482" s="179"/>
    </row>
    <row r="483" spans="1:14" x14ac:dyDescent="0.25">
      <c r="A483" s="289">
        <v>465</v>
      </c>
      <c r="B483" s="158" t="s">
        <v>1365</v>
      </c>
      <c r="C483" s="171" t="s">
        <v>412</v>
      </c>
      <c r="D483" s="158" t="s">
        <v>414</v>
      </c>
      <c r="E483" s="185">
        <v>45046</v>
      </c>
      <c r="F483" s="185">
        <f t="shared" si="44"/>
        <v>45412</v>
      </c>
      <c r="G483" s="258"/>
      <c r="H483" s="258"/>
      <c r="I483" s="48">
        <f t="shared" si="47"/>
        <v>2</v>
      </c>
      <c r="J483" s="60"/>
      <c r="K483" s="60">
        <f t="shared" si="48"/>
        <v>0</v>
      </c>
      <c r="L483" s="133"/>
      <c r="M483" s="70">
        <f t="shared" si="49"/>
        <v>0</v>
      </c>
      <c r="N483" s="179"/>
    </row>
    <row r="484" spans="1:14" ht="15" customHeight="1" x14ac:dyDescent="0.25">
      <c r="A484" s="289">
        <v>466</v>
      </c>
      <c r="B484" s="158" t="s">
        <v>1366</v>
      </c>
      <c r="C484" s="171" t="s">
        <v>415</v>
      </c>
      <c r="D484" s="158" t="s">
        <v>1367</v>
      </c>
      <c r="E484" s="185">
        <v>44985</v>
      </c>
      <c r="F484" s="185">
        <f t="shared" si="44"/>
        <v>45351</v>
      </c>
      <c r="G484" s="258"/>
      <c r="H484" s="258"/>
      <c r="I484" s="48">
        <f t="shared" si="47"/>
        <v>2</v>
      </c>
      <c r="J484" s="60"/>
      <c r="K484" s="60">
        <f t="shared" si="48"/>
        <v>0</v>
      </c>
      <c r="L484" s="133"/>
      <c r="M484" s="70">
        <f t="shared" si="49"/>
        <v>0</v>
      </c>
      <c r="N484" s="179"/>
    </row>
    <row r="485" spans="1:14" x14ac:dyDescent="0.25">
      <c r="A485" s="289">
        <v>467</v>
      </c>
      <c r="B485" s="158" t="s">
        <v>1366</v>
      </c>
      <c r="C485" s="171" t="s">
        <v>415</v>
      </c>
      <c r="D485" s="158" t="s">
        <v>1368</v>
      </c>
      <c r="E485" s="185">
        <v>44985</v>
      </c>
      <c r="F485" s="185">
        <f t="shared" si="44"/>
        <v>45351</v>
      </c>
      <c r="G485" s="258"/>
      <c r="H485" s="258"/>
      <c r="I485" s="48">
        <f t="shared" si="47"/>
        <v>2</v>
      </c>
      <c r="J485" s="60"/>
      <c r="K485" s="60">
        <f t="shared" si="48"/>
        <v>0</v>
      </c>
      <c r="L485" s="133"/>
      <c r="M485" s="70">
        <f t="shared" si="49"/>
        <v>0</v>
      </c>
      <c r="N485" s="179"/>
    </row>
    <row r="486" spans="1:14" x14ac:dyDescent="0.25">
      <c r="A486" s="289">
        <v>468</v>
      </c>
      <c r="B486" s="158" t="s">
        <v>358</v>
      </c>
      <c r="C486" s="171" t="s">
        <v>207</v>
      </c>
      <c r="D486" s="158" t="s">
        <v>416</v>
      </c>
      <c r="E486" s="185">
        <v>45107</v>
      </c>
      <c r="F486" s="185">
        <f t="shared" si="44"/>
        <v>45473</v>
      </c>
      <c r="G486" s="258"/>
      <c r="H486" s="258"/>
      <c r="I486" s="48">
        <f t="shared" si="47"/>
        <v>2</v>
      </c>
      <c r="J486" s="60"/>
      <c r="K486" s="60">
        <f t="shared" si="48"/>
        <v>0</v>
      </c>
      <c r="L486" s="133"/>
      <c r="M486" s="70">
        <f t="shared" si="49"/>
        <v>0</v>
      </c>
      <c r="N486" s="179"/>
    </row>
    <row r="487" spans="1:14" x14ac:dyDescent="0.25">
      <c r="A487" s="289">
        <v>469</v>
      </c>
      <c r="B487" s="158" t="s">
        <v>984</v>
      </c>
      <c r="C487" s="171" t="s">
        <v>417</v>
      </c>
      <c r="D487" s="158" t="s">
        <v>418</v>
      </c>
      <c r="E487" s="185">
        <v>45077</v>
      </c>
      <c r="F487" s="185">
        <f t="shared" si="44"/>
        <v>45443</v>
      </c>
      <c r="G487" s="258"/>
      <c r="H487" s="258"/>
      <c r="I487" s="48">
        <f t="shared" si="47"/>
        <v>2</v>
      </c>
      <c r="J487" s="60"/>
      <c r="K487" s="60">
        <f t="shared" si="48"/>
        <v>0</v>
      </c>
      <c r="L487" s="133"/>
      <c r="M487" s="70">
        <f t="shared" si="49"/>
        <v>0</v>
      </c>
      <c r="N487" s="179"/>
    </row>
    <row r="488" spans="1:14" x14ac:dyDescent="0.25">
      <c r="A488" s="289">
        <v>470</v>
      </c>
      <c r="B488" s="158" t="s">
        <v>1369</v>
      </c>
      <c r="C488" s="171" t="s">
        <v>148</v>
      </c>
      <c r="D488" s="158" t="s">
        <v>419</v>
      </c>
      <c r="E488" s="185">
        <v>45016</v>
      </c>
      <c r="F488" s="185">
        <f t="shared" si="44"/>
        <v>45382</v>
      </c>
      <c r="G488" s="258"/>
      <c r="H488" s="258"/>
      <c r="I488" s="48">
        <f t="shared" si="47"/>
        <v>2</v>
      </c>
      <c r="J488" s="60"/>
      <c r="K488" s="60">
        <f t="shared" si="48"/>
        <v>0</v>
      </c>
      <c r="L488" s="133"/>
      <c r="M488" s="70">
        <f t="shared" si="49"/>
        <v>0</v>
      </c>
      <c r="N488" s="179"/>
    </row>
    <row r="489" spans="1:14" x14ac:dyDescent="0.25">
      <c r="A489" s="289">
        <v>471</v>
      </c>
      <c r="B489" s="158" t="s">
        <v>359</v>
      </c>
      <c r="C489" s="171" t="s">
        <v>420</v>
      </c>
      <c r="D489" s="158">
        <v>180904363979</v>
      </c>
      <c r="E489" s="185">
        <v>45077</v>
      </c>
      <c r="F489" s="185">
        <f t="shared" si="44"/>
        <v>45443</v>
      </c>
      <c r="G489" s="258"/>
      <c r="H489" s="258"/>
      <c r="I489" s="48">
        <f t="shared" si="47"/>
        <v>2</v>
      </c>
      <c r="J489" s="60"/>
      <c r="K489" s="60">
        <f t="shared" si="48"/>
        <v>0</v>
      </c>
      <c r="L489" s="133"/>
      <c r="M489" s="70">
        <f t="shared" si="49"/>
        <v>0</v>
      </c>
      <c r="N489" s="179"/>
    </row>
    <row r="490" spans="1:14" ht="25.5" x14ac:dyDescent="0.25">
      <c r="A490" s="289">
        <v>472</v>
      </c>
      <c r="B490" s="158" t="s">
        <v>1370</v>
      </c>
      <c r="C490" s="171" t="s">
        <v>421</v>
      </c>
      <c r="D490" s="158" t="s">
        <v>422</v>
      </c>
      <c r="E490" s="185">
        <v>45077</v>
      </c>
      <c r="F490" s="185">
        <f t="shared" si="44"/>
        <v>45443</v>
      </c>
      <c r="G490" s="258"/>
      <c r="H490" s="258"/>
      <c r="I490" s="48">
        <f t="shared" si="47"/>
        <v>2</v>
      </c>
      <c r="J490" s="60"/>
      <c r="K490" s="60">
        <f t="shared" si="48"/>
        <v>0</v>
      </c>
      <c r="L490" s="133"/>
      <c r="M490" s="70">
        <f t="shared" si="49"/>
        <v>0</v>
      </c>
      <c r="N490" s="179"/>
    </row>
    <row r="491" spans="1:14" ht="16.5" x14ac:dyDescent="0.25">
      <c r="A491" s="350" t="s">
        <v>750</v>
      </c>
      <c r="B491" s="351"/>
      <c r="C491" s="351"/>
      <c r="D491" s="351"/>
      <c r="E491" s="351"/>
      <c r="F491" s="351"/>
      <c r="G491" s="351"/>
      <c r="H491" s="351"/>
      <c r="I491" s="351"/>
      <c r="J491" s="351"/>
      <c r="K491" s="351"/>
      <c r="L491" s="351"/>
      <c r="M491" s="351"/>
      <c r="N491" s="352"/>
    </row>
    <row r="492" spans="1:14" x14ac:dyDescent="0.25">
      <c r="A492" s="168">
        <v>473</v>
      </c>
      <c r="B492" s="158" t="s">
        <v>423</v>
      </c>
      <c r="C492" s="171" t="s">
        <v>440</v>
      </c>
      <c r="D492" s="158" t="s">
        <v>441</v>
      </c>
      <c r="E492" s="185">
        <v>45220</v>
      </c>
      <c r="F492" s="185">
        <f t="shared" ref="F492:F509" si="50">E492+366</f>
        <v>45586</v>
      </c>
      <c r="G492" s="258"/>
      <c r="H492" s="258"/>
      <c r="I492" s="48">
        <f t="shared" ref="I492:I509" si="51">COUNT(E492:H492)</f>
        <v>2</v>
      </c>
      <c r="J492" s="60"/>
      <c r="K492" s="60">
        <f t="shared" si="48"/>
        <v>0</v>
      </c>
      <c r="L492" s="133"/>
      <c r="M492" s="70">
        <f t="shared" si="49"/>
        <v>0</v>
      </c>
      <c r="N492" s="179"/>
    </row>
    <row r="493" spans="1:14" x14ac:dyDescent="0.25">
      <c r="A493" s="168">
        <v>474</v>
      </c>
      <c r="B493" s="158" t="s">
        <v>424</v>
      </c>
      <c r="C493" s="171" t="s">
        <v>442</v>
      </c>
      <c r="D493" s="158" t="s">
        <v>443</v>
      </c>
      <c r="E493" s="185">
        <v>45220</v>
      </c>
      <c r="F493" s="185">
        <f t="shared" si="50"/>
        <v>45586</v>
      </c>
      <c r="G493" s="258"/>
      <c r="H493" s="258"/>
      <c r="I493" s="48">
        <f t="shared" si="51"/>
        <v>2</v>
      </c>
      <c r="J493" s="60"/>
      <c r="K493" s="60">
        <f t="shared" si="48"/>
        <v>0</v>
      </c>
      <c r="L493" s="133"/>
      <c r="M493" s="70">
        <f t="shared" si="49"/>
        <v>0</v>
      </c>
      <c r="N493" s="179"/>
    </row>
    <row r="494" spans="1:14" x14ac:dyDescent="0.25">
      <c r="A494" s="289">
        <v>475</v>
      </c>
      <c r="B494" s="158" t="s">
        <v>45</v>
      </c>
      <c r="C494" s="171" t="s">
        <v>444</v>
      </c>
      <c r="D494" s="158"/>
      <c r="E494" s="185">
        <v>44984</v>
      </c>
      <c r="F494" s="185">
        <f t="shared" si="50"/>
        <v>45350</v>
      </c>
      <c r="G494" s="258"/>
      <c r="H494" s="258"/>
      <c r="I494" s="48">
        <f t="shared" si="51"/>
        <v>2</v>
      </c>
      <c r="J494" s="60"/>
      <c r="K494" s="60">
        <f t="shared" si="48"/>
        <v>0</v>
      </c>
      <c r="L494" s="133"/>
      <c r="M494" s="70">
        <f t="shared" si="49"/>
        <v>0</v>
      </c>
      <c r="N494" s="179"/>
    </row>
    <row r="495" spans="1:14" x14ac:dyDescent="0.25">
      <c r="A495" s="289">
        <v>476</v>
      </c>
      <c r="B495" s="158" t="s">
        <v>4</v>
      </c>
      <c r="C495" s="171" t="s">
        <v>445</v>
      </c>
      <c r="D495" s="158">
        <v>7800935</v>
      </c>
      <c r="E495" s="185">
        <v>45179</v>
      </c>
      <c r="F495" s="185">
        <f t="shared" si="50"/>
        <v>45545</v>
      </c>
      <c r="G495" s="258"/>
      <c r="H495" s="258"/>
      <c r="I495" s="48">
        <f t="shared" si="51"/>
        <v>2</v>
      </c>
      <c r="J495" s="60"/>
      <c r="K495" s="60">
        <f t="shared" si="48"/>
        <v>0</v>
      </c>
      <c r="L495" s="133"/>
      <c r="M495" s="70">
        <f t="shared" si="49"/>
        <v>0</v>
      </c>
      <c r="N495" s="179"/>
    </row>
    <row r="496" spans="1:14" x14ac:dyDescent="0.25">
      <c r="A496" s="289">
        <v>477</v>
      </c>
      <c r="B496" s="158" t="s">
        <v>426</v>
      </c>
      <c r="C496" s="171" t="s">
        <v>447</v>
      </c>
      <c r="D496" s="158">
        <v>7811142</v>
      </c>
      <c r="E496" s="185">
        <v>45179</v>
      </c>
      <c r="F496" s="185">
        <f t="shared" si="50"/>
        <v>45545</v>
      </c>
      <c r="G496" s="258"/>
      <c r="H496" s="258"/>
      <c r="I496" s="48">
        <f t="shared" si="51"/>
        <v>2</v>
      </c>
      <c r="J496" s="60"/>
      <c r="K496" s="60">
        <f t="shared" si="48"/>
        <v>0</v>
      </c>
      <c r="L496" s="133"/>
      <c r="M496" s="70">
        <f t="shared" si="49"/>
        <v>0</v>
      </c>
      <c r="N496" s="179"/>
    </row>
    <row r="497" spans="1:14" x14ac:dyDescent="0.25">
      <c r="A497" s="289">
        <v>478</v>
      </c>
      <c r="B497" s="158" t="s">
        <v>427</v>
      </c>
      <c r="C497" s="171" t="s">
        <v>448</v>
      </c>
      <c r="D497" s="158">
        <v>7737403</v>
      </c>
      <c r="E497" s="185">
        <v>45220</v>
      </c>
      <c r="F497" s="185">
        <f t="shared" si="50"/>
        <v>45586</v>
      </c>
      <c r="G497" s="258"/>
      <c r="H497" s="258"/>
      <c r="I497" s="48">
        <f t="shared" si="51"/>
        <v>2</v>
      </c>
      <c r="J497" s="60"/>
      <c r="K497" s="60">
        <f t="shared" si="48"/>
        <v>0</v>
      </c>
      <c r="L497" s="133"/>
      <c r="M497" s="70">
        <f t="shared" si="49"/>
        <v>0</v>
      </c>
      <c r="N497" s="179"/>
    </row>
    <row r="498" spans="1:14" x14ac:dyDescent="0.25">
      <c r="A498" s="289">
        <v>479</v>
      </c>
      <c r="B498" s="158" t="s">
        <v>428</v>
      </c>
      <c r="C498" s="171" t="s">
        <v>449</v>
      </c>
      <c r="D498" s="158">
        <v>5262629</v>
      </c>
      <c r="E498" s="185">
        <v>45220</v>
      </c>
      <c r="F498" s="185">
        <f t="shared" si="50"/>
        <v>45586</v>
      </c>
      <c r="G498" s="258"/>
      <c r="H498" s="258"/>
      <c r="I498" s="48">
        <f t="shared" si="51"/>
        <v>2</v>
      </c>
      <c r="J498" s="60"/>
      <c r="K498" s="60">
        <f t="shared" si="48"/>
        <v>0</v>
      </c>
      <c r="L498" s="133"/>
      <c r="M498" s="70">
        <f t="shared" si="49"/>
        <v>0</v>
      </c>
      <c r="N498" s="179"/>
    </row>
    <row r="499" spans="1:14" x14ac:dyDescent="0.25">
      <c r="A499" s="289">
        <v>480</v>
      </c>
      <c r="B499" s="158" t="s">
        <v>4</v>
      </c>
      <c r="C499" s="171" t="s">
        <v>454</v>
      </c>
      <c r="D499" s="158">
        <v>7600341</v>
      </c>
      <c r="E499" s="185">
        <v>45220</v>
      </c>
      <c r="F499" s="185">
        <f t="shared" si="50"/>
        <v>45586</v>
      </c>
      <c r="G499" s="258"/>
      <c r="H499" s="258"/>
      <c r="I499" s="48">
        <f t="shared" si="51"/>
        <v>2</v>
      </c>
      <c r="J499" s="60"/>
      <c r="K499" s="60">
        <f t="shared" si="48"/>
        <v>0</v>
      </c>
      <c r="L499" s="133"/>
      <c r="M499" s="70">
        <f t="shared" si="49"/>
        <v>0</v>
      </c>
      <c r="N499" s="179"/>
    </row>
    <row r="500" spans="1:14" x14ac:dyDescent="0.25">
      <c r="A500" s="289">
        <v>481</v>
      </c>
      <c r="B500" s="158" t="s">
        <v>430</v>
      </c>
      <c r="C500" s="171" t="s">
        <v>455</v>
      </c>
      <c r="D500" s="158" t="s">
        <v>456</v>
      </c>
      <c r="E500" s="185">
        <v>45220</v>
      </c>
      <c r="F500" s="185">
        <f t="shared" si="50"/>
        <v>45586</v>
      </c>
      <c r="G500" s="258"/>
      <c r="H500" s="258"/>
      <c r="I500" s="48">
        <f t="shared" si="51"/>
        <v>2</v>
      </c>
      <c r="J500" s="60"/>
      <c r="K500" s="60">
        <f t="shared" si="48"/>
        <v>0</v>
      </c>
      <c r="L500" s="133"/>
      <c r="M500" s="70">
        <f t="shared" si="49"/>
        <v>0</v>
      </c>
      <c r="N500" s="179"/>
    </row>
    <row r="501" spans="1:14" x14ac:dyDescent="0.25">
      <c r="A501" s="289">
        <v>482</v>
      </c>
      <c r="B501" s="158" t="s">
        <v>431</v>
      </c>
      <c r="C501" s="171" t="s">
        <v>457</v>
      </c>
      <c r="D501" s="158" t="s">
        <v>458</v>
      </c>
      <c r="E501" s="185">
        <v>45283</v>
      </c>
      <c r="F501" s="185">
        <f t="shared" si="50"/>
        <v>45649</v>
      </c>
      <c r="G501" s="258"/>
      <c r="H501" s="258"/>
      <c r="I501" s="48">
        <f t="shared" si="51"/>
        <v>2</v>
      </c>
      <c r="J501" s="60"/>
      <c r="K501" s="60">
        <f t="shared" si="48"/>
        <v>0</v>
      </c>
      <c r="L501" s="133"/>
      <c r="M501" s="70">
        <f t="shared" si="49"/>
        <v>0</v>
      </c>
      <c r="N501" s="179"/>
    </row>
    <row r="502" spans="1:14" x14ac:dyDescent="0.25">
      <c r="A502" s="289">
        <v>483</v>
      </c>
      <c r="B502" s="158" t="s">
        <v>77</v>
      </c>
      <c r="C502" s="171" t="s">
        <v>460</v>
      </c>
      <c r="D502" s="158">
        <v>110201700042</v>
      </c>
      <c r="E502" s="185">
        <v>45220</v>
      </c>
      <c r="F502" s="185">
        <f t="shared" si="50"/>
        <v>45586</v>
      </c>
      <c r="G502" s="258"/>
      <c r="H502" s="258"/>
      <c r="I502" s="48">
        <f t="shared" si="51"/>
        <v>2</v>
      </c>
      <c r="J502" s="60"/>
      <c r="K502" s="60">
        <f t="shared" si="48"/>
        <v>0</v>
      </c>
      <c r="L502" s="133"/>
      <c r="M502" s="70">
        <f t="shared" si="49"/>
        <v>0</v>
      </c>
      <c r="N502" s="179"/>
    </row>
    <row r="503" spans="1:14" x14ac:dyDescent="0.25">
      <c r="A503" s="289">
        <v>484</v>
      </c>
      <c r="B503" s="158" t="s">
        <v>434</v>
      </c>
      <c r="C503" s="171" t="s">
        <v>462</v>
      </c>
      <c r="D503" s="158">
        <v>7853580</v>
      </c>
      <c r="E503" s="185">
        <v>45024</v>
      </c>
      <c r="F503" s="185">
        <f t="shared" si="50"/>
        <v>45390</v>
      </c>
      <c r="G503" s="258"/>
      <c r="H503" s="258"/>
      <c r="I503" s="48">
        <f t="shared" si="51"/>
        <v>2</v>
      </c>
      <c r="J503" s="60"/>
      <c r="K503" s="60">
        <f t="shared" si="48"/>
        <v>0</v>
      </c>
      <c r="L503" s="133"/>
      <c r="M503" s="70">
        <f t="shared" si="49"/>
        <v>0</v>
      </c>
      <c r="N503" s="179"/>
    </row>
    <row r="504" spans="1:14" ht="15" customHeight="1" x14ac:dyDescent="0.25">
      <c r="A504" s="289">
        <v>485</v>
      </c>
      <c r="B504" s="158" t="s">
        <v>435</v>
      </c>
      <c r="C504" s="171" t="s">
        <v>463</v>
      </c>
      <c r="D504" s="158">
        <v>7729163</v>
      </c>
      <c r="E504" s="185">
        <v>45024</v>
      </c>
      <c r="F504" s="185">
        <f t="shared" si="50"/>
        <v>45390</v>
      </c>
      <c r="G504" s="258"/>
      <c r="H504" s="258"/>
      <c r="I504" s="48">
        <f t="shared" si="51"/>
        <v>2</v>
      </c>
      <c r="J504" s="60"/>
      <c r="K504" s="60">
        <f t="shared" si="48"/>
        <v>0</v>
      </c>
      <c r="L504" s="133"/>
      <c r="M504" s="70">
        <f t="shared" si="49"/>
        <v>0</v>
      </c>
      <c r="N504" s="179"/>
    </row>
    <row r="505" spans="1:14" x14ac:dyDescent="0.25">
      <c r="A505" s="289">
        <v>486</v>
      </c>
      <c r="B505" s="158" t="s">
        <v>426</v>
      </c>
      <c r="C505" s="171" t="s">
        <v>464</v>
      </c>
      <c r="D505" s="158">
        <v>7882375</v>
      </c>
      <c r="E505" s="185">
        <v>45024</v>
      </c>
      <c r="F505" s="185">
        <f t="shared" si="50"/>
        <v>45390</v>
      </c>
      <c r="G505" s="258"/>
      <c r="H505" s="258"/>
      <c r="I505" s="48">
        <f t="shared" si="51"/>
        <v>2</v>
      </c>
      <c r="J505" s="60"/>
      <c r="K505" s="60">
        <f t="shared" si="48"/>
        <v>0</v>
      </c>
      <c r="L505" s="133"/>
      <c r="M505" s="70">
        <f t="shared" si="49"/>
        <v>0</v>
      </c>
      <c r="N505" s="179"/>
    </row>
    <row r="506" spans="1:14" x14ac:dyDescent="0.25">
      <c r="A506" s="289">
        <v>487</v>
      </c>
      <c r="B506" s="158" t="s">
        <v>436</v>
      </c>
      <c r="C506" s="171" t="s">
        <v>465</v>
      </c>
      <c r="D506" s="158">
        <v>158134</v>
      </c>
      <c r="E506" s="185">
        <v>45024</v>
      </c>
      <c r="F506" s="185">
        <f t="shared" si="50"/>
        <v>45390</v>
      </c>
      <c r="G506" s="258"/>
      <c r="H506" s="258"/>
      <c r="I506" s="48">
        <f t="shared" si="51"/>
        <v>2</v>
      </c>
      <c r="J506" s="60"/>
      <c r="K506" s="60">
        <f t="shared" si="48"/>
        <v>0</v>
      </c>
      <c r="L506" s="133"/>
      <c r="M506" s="70">
        <f t="shared" si="49"/>
        <v>0</v>
      </c>
      <c r="N506" s="179"/>
    </row>
    <row r="507" spans="1:14" x14ac:dyDescent="0.25">
      <c r="A507" s="289">
        <v>488</v>
      </c>
      <c r="B507" s="158" t="s">
        <v>437</v>
      </c>
      <c r="C507" s="171" t="s">
        <v>466</v>
      </c>
      <c r="D507" s="158" t="s">
        <v>467</v>
      </c>
      <c r="E507" s="185">
        <v>45024</v>
      </c>
      <c r="F507" s="185">
        <f t="shared" si="50"/>
        <v>45390</v>
      </c>
      <c r="G507" s="258"/>
      <c r="H507" s="258"/>
      <c r="I507" s="48">
        <f t="shared" si="51"/>
        <v>2</v>
      </c>
      <c r="J507" s="60"/>
      <c r="K507" s="60">
        <f t="shared" si="48"/>
        <v>0</v>
      </c>
      <c r="L507" s="133"/>
      <c r="M507" s="70">
        <f t="shared" si="49"/>
        <v>0</v>
      </c>
      <c r="N507" s="179"/>
    </row>
    <row r="508" spans="1:14" x14ac:dyDescent="0.25">
      <c r="A508" s="289">
        <v>489</v>
      </c>
      <c r="B508" s="158" t="s">
        <v>438</v>
      </c>
      <c r="C508" s="171" t="s">
        <v>468</v>
      </c>
      <c r="D508" s="182">
        <v>601278</v>
      </c>
      <c r="E508" s="185">
        <v>44993</v>
      </c>
      <c r="F508" s="185">
        <f t="shared" si="50"/>
        <v>45359</v>
      </c>
      <c r="G508" s="258"/>
      <c r="H508" s="258"/>
      <c r="I508" s="48">
        <f t="shared" si="51"/>
        <v>2</v>
      </c>
      <c r="J508" s="60"/>
      <c r="K508" s="60">
        <f t="shared" si="48"/>
        <v>0</v>
      </c>
      <c r="L508" s="133"/>
      <c r="M508" s="70">
        <f t="shared" si="49"/>
        <v>0</v>
      </c>
      <c r="N508" s="179"/>
    </row>
    <row r="509" spans="1:14" ht="15" customHeight="1" x14ac:dyDescent="0.25">
      <c r="A509" s="289">
        <v>490</v>
      </c>
      <c r="B509" s="158" t="s">
        <v>439</v>
      </c>
      <c r="C509" s="171" t="s">
        <v>1371</v>
      </c>
      <c r="D509" s="158" t="s">
        <v>469</v>
      </c>
      <c r="E509" s="185">
        <v>45024</v>
      </c>
      <c r="F509" s="185">
        <f t="shared" si="50"/>
        <v>45390</v>
      </c>
      <c r="G509" s="258"/>
      <c r="H509" s="258"/>
      <c r="I509" s="48">
        <f t="shared" si="51"/>
        <v>2</v>
      </c>
      <c r="J509" s="60"/>
      <c r="K509" s="60">
        <f t="shared" si="48"/>
        <v>0</v>
      </c>
      <c r="L509" s="133"/>
      <c r="M509" s="70">
        <f t="shared" si="49"/>
        <v>0</v>
      </c>
      <c r="N509" s="179"/>
    </row>
    <row r="510" spans="1:14" ht="16.5" x14ac:dyDescent="0.25">
      <c r="A510" s="350" t="s">
        <v>751</v>
      </c>
      <c r="B510" s="351"/>
      <c r="C510" s="351"/>
      <c r="D510" s="351"/>
      <c r="E510" s="351"/>
      <c r="F510" s="351"/>
      <c r="G510" s="351"/>
      <c r="H510" s="351"/>
      <c r="I510" s="351"/>
      <c r="J510" s="351"/>
      <c r="K510" s="351"/>
      <c r="L510" s="351"/>
      <c r="M510" s="351"/>
      <c r="N510" s="352"/>
    </row>
    <row r="511" spans="1:14" x14ac:dyDescent="0.25">
      <c r="A511" s="168">
        <v>491</v>
      </c>
      <c r="B511" s="158" t="s">
        <v>1372</v>
      </c>
      <c r="C511" s="171" t="s">
        <v>1373</v>
      </c>
      <c r="D511" s="158" t="s">
        <v>1374</v>
      </c>
      <c r="E511" s="185">
        <v>45212</v>
      </c>
      <c r="F511" s="185">
        <f t="shared" ref="F511:F513" si="52">E511+366</f>
        <v>45578</v>
      </c>
      <c r="G511" s="258"/>
      <c r="H511" s="258"/>
      <c r="I511" s="48">
        <f t="shared" ref="I511:I513" si="53">COUNT(E511:H511)</f>
        <v>2</v>
      </c>
      <c r="J511" s="60"/>
      <c r="K511" s="60">
        <f t="shared" si="48"/>
        <v>0</v>
      </c>
      <c r="L511" s="133"/>
      <c r="M511" s="70">
        <f t="shared" si="49"/>
        <v>0</v>
      </c>
      <c r="N511" s="179"/>
    </row>
    <row r="512" spans="1:14" x14ac:dyDescent="0.25">
      <c r="A512" s="168">
        <v>492</v>
      </c>
      <c r="B512" s="158" t="s">
        <v>472</v>
      </c>
      <c r="C512" s="171" t="s">
        <v>1375</v>
      </c>
      <c r="D512" s="158">
        <v>30160229</v>
      </c>
      <c r="E512" s="185">
        <v>45212</v>
      </c>
      <c r="F512" s="185">
        <f t="shared" si="52"/>
        <v>45578</v>
      </c>
      <c r="G512" s="258"/>
      <c r="H512" s="258"/>
      <c r="I512" s="48">
        <f t="shared" si="53"/>
        <v>2</v>
      </c>
      <c r="J512" s="60"/>
      <c r="K512" s="60">
        <f t="shared" si="48"/>
        <v>0</v>
      </c>
      <c r="L512" s="133"/>
      <c r="M512" s="70">
        <f t="shared" si="49"/>
        <v>0</v>
      </c>
      <c r="N512" s="179"/>
    </row>
    <row r="513" spans="1:14" x14ac:dyDescent="0.25">
      <c r="A513" s="168">
        <v>493</v>
      </c>
      <c r="B513" s="158" t="s">
        <v>473</v>
      </c>
      <c r="C513" s="171" t="s">
        <v>480</v>
      </c>
      <c r="D513" s="158">
        <v>476536</v>
      </c>
      <c r="E513" s="185">
        <v>45212</v>
      </c>
      <c r="F513" s="185">
        <f t="shared" si="52"/>
        <v>45578</v>
      </c>
      <c r="G513" s="258"/>
      <c r="H513" s="258"/>
      <c r="I513" s="48">
        <f t="shared" si="53"/>
        <v>2</v>
      </c>
      <c r="J513" s="60"/>
      <c r="K513" s="60">
        <f t="shared" ref="K513:K516" si="54">I513*J513</f>
        <v>0</v>
      </c>
      <c r="L513" s="133"/>
      <c r="M513" s="70">
        <f t="shared" ref="M513:M516" si="55">K513+(K513*L513)</f>
        <v>0</v>
      </c>
      <c r="N513" s="179"/>
    </row>
    <row r="514" spans="1:14" ht="16.5" x14ac:dyDescent="0.25">
      <c r="A514" s="350" t="s">
        <v>752</v>
      </c>
      <c r="B514" s="351"/>
      <c r="C514" s="351"/>
      <c r="D514" s="351"/>
      <c r="E514" s="351"/>
      <c r="F514" s="351"/>
      <c r="G514" s="351"/>
      <c r="H514" s="351"/>
      <c r="I514" s="351"/>
      <c r="J514" s="351"/>
      <c r="K514" s="351"/>
      <c r="L514" s="351"/>
      <c r="M514" s="351"/>
      <c r="N514" s="352"/>
    </row>
    <row r="515" spans="1:14" x14ac:dyDescent="0.25">
      <c r="A515" s="168">
        <v>494</v>
      </c>
      <c r="B515" s="158" t="s">
        <v>1376</v>
      </c>
      <c r="C515" s="171" t="s">
        <v>484</v>
      </c>
      <c r="D515" s="158" t="s">
        <v>485</v>
      </c>
      <c r="E515" s="185">
        <v>45199</v>
      </c>
      <c r="F515" s="185">
        <f t="shared" ref="F515:F517" si="56">E515+366</f>
        <v>45565</v>
      </c>
      <c r="G515" s="258"/>
      <c r="H515" s="258"/>
      <c r="I515" s="48">
        <f>COUNT(E515:H515)</f>
        <v>2</v>
      </c>
      <c r="J515" s="60"/>
      <c r="K515" s="60">
        <f t="shared" si="54"/>
        <v>0</v>
      </c>
      <c r="L515" s="133"/>
      <c r="M515" s="70">
        <f t="shared" si="55"/>
        <v>0</v>
      </c>
      <c r="N515" s="179"/>
    </row>
    <row r="516" spans="1:14" x14ac:dyDescent="0.25">
      <c r="A516" s="168">
        <v>495</v>
      </c>
      <c r="B516" s="158" t="s">
        <v>483</v>
      </c>
      <c r="C516" s="171" t="s">
        <v>486</v>
      </c>
      <c r="D516" s="158" t="s">
        <v>1020</v>
      </c>
      <c r="E516" s="185">
        <v>45129</v>
      </c>
      <c r="F516" s="185">
        <f t="shared" si="56"/>
        <v>45495</v>
      </c>
      <c r="G516" s="258"/>
      <c r="H516" s="258"/>
      <c r="I516" s="48">
        <f t="shared" ref="I516:I517" si="57">COUNT(E516:H516)</f>
        <v>2</v>
      </c>
      <c r="J516" s="60"/>
      <c r="K516" s="60">
        <f t="shared" si="54"/>
        <v>0</v>
      </c>
      <c r="L516" s="133"/>
      <c r="M516" s="70">
        <f t="shared" si="55"/>
        <v>0</v>
      </c>
      <c r="N516" s="179"/>
    </row>
    <row r="517" spans="1:14" x14ac:dyDescent="0.25">
      <c r="A517" s="168">
        <v>496</v>
      </c>
      <c r="B517" s="158" t="s">
        <v>1377</v>
      </c>
      <c r="C517" s="171" t="s">
        <v>32</v>
      </c>
      <c r="D517" s="158" t="s">
        <v>656</v>
      </c>
      <c r="E517" s="185">
        <v>45212</v>
      </c>
      <c r="F517" s="185">
        <f t="shared" si="56"/>
        <v>45578</v>
      </c>
      <c r="G517" s="258"/>
      <c r="H517" s="258"/>
      <c r="I517" s="48">
        <f t="shared" si="57"/>
        <v>2</v>
      </c>
      <c r="J517" s="60"/>
      <c r="K517" s="60">
        <f t="shared" ref="K517" si="58">I517*J517</f>
        <v>0</v>
      </c>
      <c r="L517" s="133"/>
      <c r="M517" s="70">
        <f t="shared" ref="M517" si="59">K517+(K517*L517)</f>
        <v>0</v>
      </c>
      <c r="N517" s="179"/>
    </row>
    <row r="518" spans="1:14" ht="16.5" x14ac:dyDescent="0.25">
      <c r="A518" s="372" t="s">
        <v>753</v>
      </c>
      <c r="B518" s="373"/>
      <c r="C518" s="373"/>
      <c r="D518" s="373"/>
      <c r="E518" s="373"/>
      <c r="F518" s="373"/>
      <c r="G518" s="373"/>
      <c r="H518" s="373"/>
      <c r="I518" s="373"/>
      <c r="J518" s="373"/>
      <c r="K518" s="373"/>
      <c r="L518" s="373"/>
      <c r="M518" s="374"/>
      <c r="N518" s="185"/>
    </row>
    <row r="519" spans="1:14" x14ac:dyDescent="0.25">
      <c r="A519" s="168">
        <v>497</v>
      </c>
      <c r="B519" s="158" t="s">
        <v>502</v>
      </c>
      <c r="C519" s="171" t="s">
        <v>1378</v>
      </c>
      <c r="D519" s="158" t="s">
        <v>1379</v>
      </c>
      <c r="E519" s="185">
        <v>45058</v>
      </c>
      <c r="F519" s="185">
        <f t="shared" ref="F519:F526" si="60">E519+366</f>
        <v>45424</v>
      </c>
      <c r="G519" s="258"/>
      <c r="H519" s="258"/>
      <c r="I519" s="48">
        <f t="shared" ref="I519:I526" si="61">COUNT(E519:H519)</f>
        <v>2</v>
      </c>
      <c r="J519" s="60"/>
      <c r="K519" s="60">
        <f t="shared" ref="K519:K561" si="62">I519*J519</f>
        <v>0</v>
      </c>
      <c r="L519" s="133"/>
      <c r="M519" s="70">
        <f t="shared" ref="M519:M561" si="63">K519+(K519*L519)</f>
        <v>0</v>
      </c>
      <c r="N519" s="179"/>
    </row>
    <row r="520" spans="1:14" x14ac:dyDescent="0.25">
      <c r="A520" s="168">
        <v>498</v>
      </c>
      <c r="B520" s="158" t="s">
        <v>1380</v>
      </c>
      <c r="C520" s="171">
        <v>2020</v>
      </c>
      <c r="D520" s="158">
        <v>101209120674</v>
      </c>
      <c r="E520" s="185">
        <v>45058</v>
      </c>
      <c r="F520" s="185">
        <f t="shared" si="60"/>
        <v>45424</v>
      </c>
      <c r="G520" s="258"/>
      <c r="H520" s="258"/>
      <c r="I520" s="48">
        <f t="shared" si="61"/>
        <v>2</v>
      </c>
      <c r="J520" s="60"/>
      <c r="K520" s="60">
        <f t="shared" si="62"/>
        <v>0</v>
      </c>
      <c r="L520" s="133"/>
      <c r="M520" s="70">
        <f t="shared" si="63"/>
        <v>0</v>
      </c>
      <c r="N520" s="179"/>
    </row>
    <row r="521" spans="1:14" x14ac:dyDescent="0.25">
      <c r="A521" s="289">
        <v>499</v>
      </c>
      <c r="B521" s="158" t="s">
        <v>1381</v>
      </c>
      <c r="C521" s="171" t="s">
        <v>1382</v>
      </c>
      <c r="D521" s="158" t="s">
        <v>1383</v>
      </c>
      <c r="E521" s="185">
        <v>45193</v>
      </c>
      <c r="F521" s="185">
        <f t="shared" si="60"/>
        <v>45559</v>
      </c>
      <c r="G521" s="258"/>
      <c r="H521" s="258"/>
      <c r="I521" s="48">
        <f t="shared" si="61"/>
        <v>2</v>
      </c>
      <c r="J521" s="60"/>
      <c r="K521" s="60">
        <f t="shared" si="62"/>
        <v>0</v>
      </c>
      <c r="L521" s="133"/>
      <c r="M521" s="70">
        <f t="shared" si="63"/>
        <v>0</v>
      </c>
      <c r="N521" s="179"/>
    </row>
    <row r="522" spans="1:14" x14ac:dyDescent="0.25">
      <c r="A522" s="289">
        <v>500</v>
      </c>
      <c r="B522" s="158" t="s">
        <v>1384</v>
      </c>
      <c r="C522" s="171">
        <v>2020</v>
      </c>
      <c r="D522" s="158">
        <v>19010266</v>
      </c>
      <c r="E522" s="185">
        <v>45193</v>
      </c>
      <c r="F522" s="185">
        <f t="shared" si="60"/>
        <v>45559</v>
      </c>
      <c r="G522" s="258"/>
      <c r="H522" s="258"/>
      <c r="I522" s="48">
        <f t="shared" si="61"/>
        <v>2</v>
      </c>
      <c r="J522" s="60"/>
      <c r="K522" s="60">
        <f t="shared" si="62"/>
        <v>0</v>
      </c>
      <c r="L522" s="133"/>
      <c r="M522" s="70">
        <f t="shared" si="63"/>
        <v>0</v>
      </c>
      <c r="N522" s="179"/>
    </row>
    <row r="523" spans="1:14" x14ac:dyDescent="0.25">
      <c r="A523" s="289">
        <v>501</v>
      </c>
      <c r="B523" s="158" t="s">
        <v>1385</v>
      </c>
      <c r="C523" s="171" t="s">
        <v>1386</v>
      </c>
      <c r="D523" s="158">
        <v>1005507020</v>
      </c>
      <c r="E523" s="185">
        <v>45198</v>
      </c>
      <c r="F523" s="185">
        <f t="shared" si="60"/>
        <v>45564</v>
      </c>
      <c r="G523" s="258"/>
      <c r="H523" s="258"/>
      <c r="I523" s="48">
        <f t="shared" si="61"/>
        <v>2</v>
      </c>
      <c r="J523" s="60"/>
      <c r="K523" s="60">
        <f t="shared" si="62"/>
        <v>0</v>
      </c>
      <c r="L523" s="133"/>
      <c r="M523" s="70">
        <f t="shared" si="63"/>
        <v>0</v>
      </c>
      <c r="N523" s="179"/>
    </row>
    <row r="524" spans="1:14" ht="15" customHeight="1" x14ac:dyDescent="0.25">
      <c r="A524" s="289">
        <v>502</v>
      </c>
      <c r="B524" s="158" t="s">
        <v>1387</v>
      </c>
      <c r="C524" s="171">
        <v>2020</v>
      </c>
      <c r="D524" s="158">
        <v>1012019120674</v>
      </c>
      <c r="E524" s="185">
        <v>45040</v>
      </c>
      <c r="F524" s="185">
        <f t="shared" si="60"/>
        <v>45406</v>
      </c>
      <c r="G524" s="258"/>
      <c r="H524" s="258"/>
      <c r="I524" s="48">
        <f t="shared" si="61"/>
        <v>2</v>
      </c>
      <c r="J524" s="60"/>
      <c r="K524" s="60">
        <f t="shared" si="62"/>
        <v>0</v>
      </c>
      <c r="L524" s="133"/>
      <c r="M524" s="70">
        <f t="shared" si="63"/>
        <v>0</v>
      </c>
      <c r="N524" s="179"/>
    </row>
    <row r="525" spans="1:14" x14ac:dyDescent="0.25">
      <c r="A525" s="289">
        <v>503</v>
      </c>
      <c r="B525" s="158" t="s">
        <v>1388</v>
      </c>
      <c r="C525" s="171" t="s">
        <v>1389</v>
      </c>
      <c r="D525" s="158">
        <v>78206001</v>
      </c>
      <c r="E525" s="185">
        <v>45198</v>
      </c>
      <c r="F525" s="185">
        <f t="shared" si="60"/>
        <v>45564</v>
      </c>
      <c r="G525" s="258"/>
      <c r="H525" s="258"/>
      <c r="I525" s="48">
        <f t="shared" si="61"/>
        <v>2</v>
      </c>
      <c r="J525" s="60"/>
      <c r="K525" s="60">
        <f t="shared" si="62"/>
        <v>0</v>
      </c>
      <c r="L525" s="133"/>
      <c r="M525" s="70">
        <f t="shared" si="63"/>
        <v>0</v>
      </c>
      <c r="N525" s="179"/>
    </row>
    <row r="526" spans="1:14" x14ac:dyDescent="0.25">
      <c r="A526" s="289">
        <v>504</v>
      </c>
      <c r="B526" s="158" t="s">
        <v>1390</v>
      </c>
      <c r="C526" s="171" t="s">
        <v>1391</v>
      </c>
      <c r="D526" s="158">
        <v>60200168</v>
      </c>
      <c r="E526" s="185">
        <v>45198</v>
      </c>
      <c r="F526" s="185">
        <f t="shared" si="60"/>
        <v>45564</v>
      </c>
      <c r="G526" s="258"/>
      <c r="H526" s="258"/>
      <c r="I526" s="48">
        <f t="shared" si="61"/>
        <v>2</v>
      </c>
      <c r="J526" s="60"/>
      <c r="K526" s="60">
        <f t="shared" si="62"/>
        <v>0</v>
      </c>
      <c r="L526" s="133"/>
      <c r="M526" s="70">
        <f t="shared" si="63"/>
        <v>0</v>
      </c>
      <c r="N526" s="179"/>
    </row>
    <row r="527" spans="1:14" ht="16.5" x14ac:dyDescent="0.25">
      <c r="A527" s="372" t="s">
        <v>754</v>
      </c>
      <c r="B527" s="373"/>
      <c r="C527" s="373"/>
      <c r="D527" s="373"/>
      <c r="E527" s="373"/>
      <c r="F527" s="373"/>
      <c r="G527" s="373"/>
      <c r="H527" s="373"/>
      <c r="I527" s="373"/>
      <c r="J527" s="373"/>
      <c r="K527" s="373"/>
      <c r="L527" s="373"/>
      <c r="M527" s="374"/>
      <c r="N527" s="185"/>
    </row>
    <row r="528" spans="1:14" x14ac:dyDescent="0.25">
      <c r="A528" s="168">
        <v>505</v>
      </c>
      <c r="B528" s="158" t="s">
        <v>498</v>
      </c>
      <c r="C528" s="171" t="s">
        <v>487</v>
      </c>
      <c r="D528" s="158" t="s">
        <v>488</v>
      </c>
      <c r="E528" s="185">
        <v>45179</v>
      </c>
      <c r="F528" s="185">
        <f t="shared" ref="F528:F537" si="64">E528+366</f>
        <v>45545</v>
      </c>
      <c r="G528" s="258"/>
      <c r="H528" s="258"/>
      <c r="I528" s="48">
        <f t="shared" ref="I528:I537" si="65">COUNT(E528:H528)</f>
        <v>2</v>
      </c>
      <c r="J528" s="60"/>
      <c r="K528" s="60">
        <f t="shared" si="62"/>
        <v>0</v>
      </c>
      <c r="L528" s="133"/>
      <c r="M528" s="70">
        <f t="shared" si="63"/>
        <v>0</v>
      </c>
      <c r="N528" s="179"/>
    </row>
    <row r="529" spans="1:14" x14ac:dyDescent="0.25">
      <c r="A529" s="168">
        <v>506</v>
      </c>
      <c r="B529" s="158" t="s">
        <v>499</v>
      </c>
      <c r="C529" s="171" t="s">
        <v>489</v>
      </c>
      <c r="D529" s="158" t="s">
        <v>490</v>
      </c>
      <c r="E529" s="185">
        <v>45024</v>
      </c>
      <c r="F529" s="185">
        <f t="shared" si="64"/>
        <v>45390</v>
      </c>
      <c r="G529" s="258"/>
      <c r="H529" s="258"/>
      <c r="I529" s="48">
        <f t="shared" si="65"/>
        <v>2</v>
      </c>
      <c r="J529" s="60"/>
      <c r="K529" s="60">
        <f t="shared" si="62"/>
        <v>0</v>
      </c>
      <c r="L529" s="133"/>
      <c r="M529" s="70">
        <f t="shared" si="63"/>
        <v>0</v>
      </c>
      <c r="N529" s="179"/>
    </row>
    <row r="530" spans="1:14" x14ac:dyDescent="0.25">
      <c r="A530" s="289">
        <v>507</v>
      </c>
      <c r="B530" s="158" t="s">
        <v>1392</v>
      </c>
      <c r="C530" s="171" t="s">
        <v>491</v>
      </c>
      <c r="D530" s="158">
        <v>17090139</v>
      </c>
      <c r="E530" s="185">
        <v>45118</v>
      </c>
      <c r="F530" s="185">
        <f t="shared" si="64"/>
        <v>45484</v>
      </c>
      <c r="G530" s="258"/>
      <c r="H530" s="258"/>
      <c r="I530" s="48">
        <f t="shared" si="65"/>
        <v>2</v>
      </c>
      <c r="J530" s="60"/>
      <c r="K530" s="60">
        <f t="shared" si="62"/>
        <v>0</v>
      </c>
      <c r="L530" s="133"/>
      <c r="M530" s="70">
        <f t="shared" si="63"/>
        <v>0</v>
      </c>
      <c r="N530" s="179"/>
    </row>
    <row r="531" spans="1:14" x14ac:dyDescent="0.25">
      <c r="A531" s="289">
        <v>508</v>
      </c>
      <c r="B531" s="158" t="s">
        <v>500</v>
      </c>
      <c r="C531" s="171" t="s">
        <v>492</v>
      </c>
      <c r="D531" s="182">
        <v>201704246908</v>
      </c>
      <c r="E531" s="185">
        <v>45118</v>
      </c>
      <c r="F531" s="185">
        <f t="shared" si="64"/>
        <v>45484</v>
      </c>
      <c r="G531" s="258"/>
      <c r="H531" s="258"/>
      <c r="I531" s="48">
        <f t="shared" si="65"/>
        <v>2</v>
      </c>
      <c r="J531" s="60"/>
      <c r="K531" s="60">
        <f t="shared" si="62"/>
        <v>0</v>
      </c>
      <c r="L531" s="133"/>
      <c r="M531" s="70">
        <f t="shared" si="63"/>
        <v>0</v>
      </c>
      <c r="N531" s="179"/>
    </row>
    <row r="532" spans="1:14" x14ac:dyDescent="0.25">
      <c r="A532" s="289">
        <v>509</v>
      </c>
      <c r="B532" s="158" t="s">
        <v>500</v>
      </c>
      <c r="C532" s="171" t="s">
        <v>493</v>
      </c>
      <c r="D532" s="182">
        <v>201704246903</v>
      </c>
      <c r="E532" s="185">
        <v>45118</v>
      </c>
      <c r="F532" s="185">
        <f t="shared" si="64"/>
        <v>45484</v>
      </c>
      <c r="G532" s="258"/>
      <c r="H532" s="258"/>
      <c r="I532" s="48">
        <f t="shared" si="65"/>
        <v>2</v>
      </c>
      <c r="J532" s="60"/>
      <c r="K532" s="60">
        <f t="shared" si="62"/>
        <v>0</v>
      </c>
      <c r="L532" s="133"/>
      <c r="M532" s="70">
        <f t="shared" si="63"/>
        <v>0</v>
      </c>
      <c r="N532" s="179"/>
    </row>
    <row r="533" spans="1:14" s="22" customFormat="1" x14ac:dyDescent="0.25">
      <c r="A533" s="289">
        <v>510</v>
      </c>
      <c r="B533" s="158" t="s">
        <v>501</v>
      </c>
      <c r="C533" s="171" t="s">
        <v>494</v>
      </c>
      <c r="D533" s="158">
        <v>703122</v>
      </c>
      <c r="E533" s="185">
        <v>45179</v>
      </c>
      <c r="F533" s="185">
        <f t="shared" si="64"/>
        <v>45545</v>
      </c>
      <c r="G533" s="258"/>
      <c r="H533" s="258"/>
      <c r="I533" s="48">
        <f t="shared" si="65"/>
        <v>2</v>
      </c>
      <c r="J533" s="60"/>
      <c r="K533" s="60">
        <f t="shared" si="62"/>
        <v>0</v>
      </c>
      <c r="L533" s="133"/>
      <c r="M533" s="70">
        <f t="shared" si="63"/>
        <v>0</v>
      </c>
      <c r="N533" s="179"/>
    </row>
    <row r="534" spans="1:14" ht="26.25" x14ac:dyDescent="0.25">
      <c r="A534" s="289">
        <v>511</v>
      </c>
      <c r="B534" s="158" t="s">
        <v>502</v>
      </c>
      <c r="C534" s="171" t="s">
        <v>495</v>
      </c>
      <c r="D534" s="158">
        <v>1690</v>
      </c>
      <c r="E534" s="185">
        <v>45023</v>
      </c>
      <c r="F534" s="185">
        <f t="shared" si="64"/>
        <v>45389</v>
      </c>
      <c r="G534" s="258"/>
      <c r="H534" s="258"/>
      <c r="I534" s="48">
        <f t="shared" si="65"/>
        <v>2</v>
      </c>
      <c r="J534" s="60"/>
      <c r="K534" s="60">
        <f t="shared" si="62"/>
        <v>0</v>
      </c>
      <c r="L534" s="133"/>
      <c r="M534" s="70">
        <f t="shared" si="63"/>
        <v>0</v>
      </c>
      <c r="N534" s="179"/>
    </row>
    <row r="535" spans="1:14" x14ac:dyDescent="0.25">
      <c r="A535" s="289">
        <v>512</v>
      </c>
      <c r="B535" s="158" t="s">
        <v>503</v>
      </c>
      <c r="C535" s="171" t="s">
        <v>496</v>
      </c>
      <c r="D535" s="158">
        <v>10128</v>
      </c>
      <c r="E535" s="185">
        <v>45179</v>
      </c>
      <c r="F535" s="185">
        <f t="shared" si="64"/>
        <v>45545</v>
      </c>
      <c r="G535" s="258"/>
      <c r="H535" s="258"/>
      <c r="I535" s="48">
        <f t="shared" si="65"/>
        <v>2</v>
      </c>
      <c r="J535" s="60"/>
      <c r="K535" s="60">
        <f t="shared" si="62"/>
        <v>0</v>
      </c>
      <c r="L535" s="133"/>
      <c r="M535" s="70">
        <f t="shared" si="63"/>
        <v>0</v>
      </c>
      <c r="N535" s="179"/>
    </row>
    <row r="536" spans="1:14" ht="15" customHeight="1" x14ac:dyDescent="0.25">
      <c r="A536" s="289">
        <v>513</v>
      </c>
      <c r="B536" s="158" t="s">
        <v>721</v>
      </c>
      <c r="C536" s="171" t="s">
        <v>1393</v>
      </c>
      <c r="D536" s="158">
        <v>25745</v>
      </c>
      <c r="E536" s="185">
        <v>45179</v>
      </c>
      <c r="F536" s="185">
        <f t="shared" si="64"/>
        <v>45545</v>
      </c>
      <c r="G536" s="258"/>
      <c r="H536" s="258"/>
      <c r="I536" s="48">
        <f t="shared" si="65"/>
        <v>2</v>
      </c>
      <c r="J536" s="60"/>
      <c r="K536" s="60">
        <f t="shared" si="62"/>
        <v>0</v>
      </c>
      <c r="L536" s="133"/>
      <c r="M536" s="70">
        <f t="shared" si="63"/>
        <v>0</v>
      </c>
      <c r="N536" s="179"/>
    </row>
    <row r="537" spans="1:14" x14ac:dyDescent="0.25">
      <c r="A537" s="289">
        <v>514</v>
      </c>
      <c r="B537" s="158" t="s">
        <v>504</v>
      </c>
      <c r="C537" s="171" t="s">
        <v>497</v>
      </c>
      <c r="D537" s="158">
        <v>1753</v>
      </c>
      <c r="E537" s="185">
        <v>45179</v>
      </c>
      <c r="F537" s="185">
        <f t="shared" si="64"/>
        <v>45545</v>
      </c>
      <c r="G537" s="258"/>
      <c r="H537" s="258"/>
      <c r="I537" s="48">
        <f t="shared" si="65"/>
        <v>2</v>
      </c>
      <c r="J537" s="60"/>
      <c r="K537" s="60">
        <f t="shared" si="62"/>
        <v>0</v>
      </c>
      <c r="L537" s="133"/>
      <c r="M537" s="70">
        <f t="shared" si="63"/>
        <v>0</v>
      </c>
      <c r="N537" s="179"/>
    </row>
    <row r="538" spans="1:14" ht="16.5" x14ac:dyDescent="0.25">
      <c r="A538" s="372" t="s">
        <v>758</v>
      </c>
      <c r="B538" s="373"/>
      <c r="C538" s="373"/>
      <c r="D538" s="373"/>
      <c r="E538" s="373"/>
      <c r="F538" s="373"/>
      <c r="G538" s="373"/>
      <c r="H538" s="373"/>
      <c r="I538" s="373"/>
      <c r="J538" s="373"/>
      <c r="K538" s="373"/>
      <c r="L538" s="373"/>
      <c r="M538" s="374"/>
      <c r="N538" s="185"/>
    </row>
    <row r="539" spans="1:14" x14ac:dyDescent="0.25">
      <c r="A539" s="168">
        <v>515</v>
      </c>
      <c r="B539" s="158" t="s">
        <v>1394</v>
      </c>
      <c r="C539" s="171" t="s">
        <v>1395</v>
      </c>
      <c r="D539" s="158">
        <v>976</v>
      </c>
      <c r="E539" s="185">
        <v>45168</v>
      </c>
      <c r="F539" s="185">
        <f t="shared" ref="F539:F541" si="66">E539+366</f>
        <v>45534</v>
      </c>
      <c r="G539" s="258"/>
      <c r="H539" s="258"/>
      <c r="I539" s="48">
        <f t="shared" ref="I539:I541" si="67">COUNT(E539:H539)</f>
        <v>2</v>
      </c>
      <c r="J539" s="60"/>
      <c r="K539" s="60">
        <f t="shared" si="62"/>
        <v>0</v>
      </c>
      <c r="L539" s="133"/>
      <c r="M539" s="70">
        <f t="shared" si="63"/>
        <v>0</v>
      </c>
      <c r="N539" s="179"/>
    </row>
    <row r="540" spans="1:14" ht="34.5" customHeight="1" x14ac:dyDescent="0.25">
      <c r="A540" s="168">
        <v>516</v>
      </c>
      <c r="B540" s="158" t="s">
        <v>756</v>
      </c>
      <c r="C540" s="171" t="s">
        <v>759</v>
      </c>
      <c r="D540" s="158">
        <v>1590</v>
      </c>
      <c r="E540" s="185">
        <v>45198</v>
      </c>
      <c r="F540" s="185">
        <f t="shared" si="66"/>
        <v>45564</v>
      </c>
      <c r="G540" s="258"/>
      <c r="H540" s="258"/>
      <c r="I540" s="48">
        <f t="shared" si="67"/>
        <v>2</v>
      </c>
      <c r="J540" s="60"/>
      <c r="K540" s="60">
        <f t="shared" si="62"/>
        <v>0</v>
      </c>
      <c r="L540" s="133"/>
      <c r="M540" s="70">
        <f t="shared" si="63"/>
        <v>0</v>
      </c>
      <c r="N540" s="179"/>
    </row>
    <row r="541" spans="1:14" x14ac:dyDescent="0.25">
      <c r="A541" s="168">
        <v>517</v>
      </c>
      <c r="B541" s="158" t="s">
        <v>757</v>
      </c>
      <c r="C541" s="171" t="s">
        <v>1396</v>
      </c>
      <c r="D541" s="158" t="s">
        <v>1397</v>
      </c>
      <c r="E541" s="185">
        <v>45198</v>
      </c>
      <c r="F541" s="185">
        <f t="shared" si="66"/>
        <v>45564</v>
      </c>
      <c r="G541" s="258"/>
      <c r="H541" s="258"/>
      <c r="I541" s="48">
        <f t="shared" si="67"/>
        <v>2</v>
      </c>
      <c r="J541" s="60"/>
      <c r="K541" s="60">
        <f t="shared" si="62"/>
        <v>0</v>
      </c>
      <c r="L541" s="133"/>
      <c r="M541" s="70">
        <f t="shared" si="63"/>
        <v>0</v>
      </c>
      <c r="N541" s="179"/>
    </row>
    <row r="542" spans="1:14" ht="17.25" thickBot="1" x14ac:dyDescent="0.3">
      <c r="A542" s="382" t="s">
        <v>743</v>
      </c>
      <c r="B542" s="383"/>
      <c r="C542" s="383"/>
      <c r="D542" s="383"/>
      <c r="E542" s="383"/>
      <c r="F542" s="383"/>
      <c r="G542" s="383"/>
      <c r="H542" s="383"/>
      <c r="I542" s="383"/>
      <c r="J542" s="383"/>
      <c r="K542" s="383"/>
      <c r="L542" s="383"/>
      <c r="M542" s="384"/>
      <c r="N542" s="149"/>
    </row>
    <row r="543" spans="1:14" x14ac:dyDescent="0.25">
      <c r="A543" s="385">
        <v>518</v>
      </c>
      <c r="B543" s="387" t="s">
        <v>1398</v>
      </c>
      <c r="C543" s="203" t="s">
        <v>1399</v>
      </c>
      <c r="D543" s="174" t="s">
        <v>603</v>
      </c>
      <c r="E543" s="204">
        <v>45016</v>
      </c>
      <c r="F543" s="204">
        <f>E543+183</f>
        <v>45199</v>
      </c>
      <c r="G543" s="205">
        <f t="shared" ref="G543" si="68">F543+183</f>
        <v>45382</v>
      </c>
      <c r="H543" s="205">
        <f t="shared" ref="H543" si="69">G543+183</f>
        <v>45565</v>
      </c>
      <c r="I543" s="262">
        <f t="shared" ref="I543:I606" si="70">COUNT(E543:H543)</f>
        <v>4</v>
      </c>
      <c r="J543" s="206"/>
      <c r="K543" s="206">
        <f t="shared" si="62"/>
        <v>0</v>
      </c>
      <c r="L543" s="207"/>
      <c r="M543" s="208">
        <f t="shared" si="63"/>
        <v>0</v>
      </c>
      <c r="N543" s="263" t="s">
        <v>1798</v>
      </c>
    </row>
    <row r="544" spans="1:14" ht="15.75" thickBot="1" x14ac:dyDescent="0.3">
      <c r="A544" s="386"/>
      <c r="B544" s="388"/>
      <c r="C544" s="209" t="s">
        <v>1400</v>
      </c>
      <c r="D544" s="163">
        <v>5399143950</v>
      </c>
      <c r="E544" s="176">
        <v>45230</v>
      </c>
      <c r="F544" s="266"/>
      <c r="G544" s="267"/>
      <c r="H544" s="267"/>
      <c r="I544" s="264">
        <f t="shared" si="70"/>
        <v>1</v>
      </c>
      <c r="J544" s="210"/>
      <c r="K544" s="210">
        <f t="shared" si="62"/>
        <v>0</v>
      </c>
      <c r="L544" s="211"/>
      <c r="M544" s="212">
        <f t="shared" si="63"/>
        <v>0</v>
      </c>
      <c r="N544" s="265" t="s">
        <v>1799</v>
      </c>
    </row>
    <row r="545" spans="1:14" x14ac:dyDescent="0.25">
      <c r="A545" s="385">
        <v>519</v>
      </c>
      <c r="B545" s="387" t="s">
        <v>1398</v>
      </c>
      <c r="C545" s="203" t="s">
        <v>1399</v>
      </c>
      <c r="D545" s="174" t="s">
        <v>1401</v>
      </c>
      <c r="E545" s="204">
        <v>45016</v>
      </c>
      <c r="F545" s="204">
        <f>E545+183</f>
        <v>45199</v>
      </c>
      <c r="G545" s="205">
        <f t="shared" ref="G545" si="71">F545+183</f>
        <v>45382</v>
      </c>
      <c r="H545" s="205">
        <f t="shared" ref="H545" si="72">G545+183</f>
        <v>45565</v>
      </c>
      <c r="I545" s="262">
        <f t="shared" si="70"/>
        <v>4</v>
      </c>
      <c r="J545" s="206"/>
      <c r="K545" s="206">
        <f t="shared" si="62"/>
        <v>0</v>
      </c>
      <c r="L545" s="207"/>
      <c r="M545" s="208">
        <f t="shared" si="63"/>
        <v>0</v>
      </c>
      <c r="N545" s="263" t="s">
        <v>1798</v>
      </c>
    </row>
    <row r="546" spans="1:14" ht="15.75" thickBot="1" x14ac:dyDescent="0.3">
      <c r="A546" s="386"/>
      <c r="B546" s="388"/>
      <c r="C546" s="209" t="s">
        <v>1400</v>
      </c>
      <c r="D546" s="163">
        <v>5398350461</v>
      </c>
      <c r="E546" s="176">
        <v>45230</v>
      </c>
      <c r="F546" s="266"/>
      <c r="G546" s="267"/>
      <c r="H546" s="267"/>
      <c r="I546" s="264">
        <f t="shared" si="70"/>
        <v>1</v>
      </c>
      <c r="J546" s="210"/>
      <c r="K546" s="210">
        <f t="shared" si="62"/>
        <v>0</v>
      </c>
      <c r="L546" s="211"/>
      <c r="M546" s="212">
        <f t="shared" si="63"/>
        <v>0</v>
      </c>
      <c r="N546" s="265" t="s">
        <v>1799</v>
      </c>
    </row>
    <row r="547" spans="1:14" x14ac:dyDescent="0.25">
      <c r="A547" s="385">
        <v>520</v>
      </c>
      <c r="B547" s="387" t="s">
        <v>1398</v>
      </c>
      <c r="C547" s="203" t="s">
        <v>1399</v>
      </c>
      <c r="D547" s="174" t="s">
        <v>604</v>
      </c>
      <c r="E547" s="204">
        <v>45016</v>
      </c>
      <c r="F547" s="204">
        <f>E547+183</f>
        <v>45199</v>
      </c>
      <c r="G547" s="205">
        <f t="shared" ref="G547" si="73">F547+183</f>
        <v>45382</v>
      </c>
      <c r="H547" s="205">
        <f t="shared" ref="H547" si="74">G547+183</f>
        <v>45565</v>
      </c>
      <c r="I547" s="262">
        <f t="shared" si="70"/>
        <v>4</v>
      </c>
      <c r="J547" s="206"/>
      <c r="K547" s="206">
        <f t="shared" si="62"/>
        <v>0</v>
      </c>
      <c r="L547" s="207"/>
      <c r="M547" s="208">
        <f t="shared" si="63"/>
        <v>0</v>
      </c>
      <c r="N547" s="263" t="s">
        <v>1798</v>
      </c>
    </row>
    <row r="548" spans="1:14" ht="15.75" thickBot="1" x14ac:dyDescent="0.3">
      <c r="A548" s="386"/>
      <c r="B548" s="388"/>
      <c r="C548" s="209" t="s">
        <v>1400</v>
      </c>
      <c r="D548" s="163">
        <v>5399135754</v>
      </c>
      <c r="E548" s="176">
        <v>45230</v>
      </c>
      <c r="F548" s="266"/>
      <c r="G548" s="267"/>
      <c r="H548" s="267"/>
      <c r="I548" s="264">
        <f t="shared" si="70"/>
        <v>1</v>
      </c>
      <c r="J548" s="210"/>
      <c r="K548" s="210">
        <f t="shared" si="62"/>
        <v>0</v>
      </c>
      <c r="L548" s="211"/>
      <c r="M548" s="212">
        <f t="shared" si="63"/>
        <v>0</v>
      </c>
      <c r="N548" s="265" t="s">
        <v>1799</v>
      </c>
    </row>
    <row r="549" spans="1:14" x14ac:dyDescent="0.25">
      <c r="A549" s="180">
        <v>521</v>
      </c>
      <c r="B549" s="157" t="s">
        <v>1403</v>
      </c>
      <c r="C549" s="202" t="s">
        <v>1404</v>
      </c>
      <c r="D549" s="157" t="s">
        <v>1405</v>
      </c>
      <c r="E549" s="145">
        <v>45169</v>
      </c>
      <c r="F549" s="145">
        <f t="shared" ref="F549:F606" si="75">E549+366</f>
        <v>45535</v>
      </c>
      <c r="G549" s="269"/>
      <c r="H549" s="269"/>
      <c r="I549" s="261">
        <f t="shared" si="70"/>
        <v>2</v>
      </c>
      <c r="J549" s="138"/>
      <c r="K549" s="138">
        <f t="shared" si="62"/>
        <v>0</v>
      </c>
      <c r="L549" s="136"/>
      <c r="M549" s="137">
        <f t="shared" si="63"/>
        <v>0</v>
      </c>
      <c r="N549" s="178" t="s">
        <v>1803</v>
      </c>
    </row>
    <row r="550" spans="1:14" x14ac:dyDescent="0.25">
      <c r="A550" s="168">
        <v>522</v>
      </c>
      <c r="B550" s="158" t="s">
        <v>1403</v>
      </c>
      <c r="C550" s="171" t="s">
        <v>1404</v>
      </c>
      <c r="D550" s="158" t="s">
        <v>1406</v>
      </c>
      <c r="E550" s="185">
        <v>44951</v>
      </c>
      <c r="F550" s="185">
        <f t="shared" si="75"/>
        <v>45317</v>
      </c>
      <c r="G550" s="258"/>
      <c r="H550" s="258"/>
      <c r="I550" s="48">
        <f t="shared" si="70"/>
        <v>2</v>
      </c>
      <c r="J550" s="60"/>
      <c r="K550" s="60">
        <f t="shared" si="62"/>
        <v>0</v>
      </c>
      <c r="L550" s="136"/>
      <c r="M550" s="70">
        <f t="shared" si="63"/>
        <v>0</v>
      </c>
      <c r="N550" s="179" t="s">
        <v>1804</v>
      </c>
    </row>
    <row r="551" spans="1:14" x14ac:dyDescent="0.25">
      <c r="A551" s="333">
        <v>523</v>
      </c>
      <c r="B551" s="158" t="s">
        <v>1403</v>
      </c>
      <c r="C551" s="171" t="s">
        <v>1404</v>
      </c>
      <c r="D551" s="158" t="s">
        <v>1407</v>
      </c>
      <c r="E551" s="185">
        <v>44951</v>
      </c>
      <c r="F551" s="185">
        <f t="shared" si="75"/>
        <v>45317</v>
      </c>
      <c r="G551" s="258"/>
      <c r="H551" s="258"/>
      <c r="I551" s="48">
        <f t="shared" si="70"/>
        <v>2</v>
      </c>
      <c r="J551" s="60"/>
      <c r="K551" s="60">
        <f t="shared" si="62"/>
        <v>0</v>
      </c>
      <c r="L551" s="136"/>
      <c r="M551" s="70">
        <f t="shared" si="63"/>
        <v>0</v>
      </c>
      <c r="N551" s="179" t="s">
        <v>1805</v>
      </c>
    </row>
    <row r="552" spans="1:14" x14ac:dyDescent="0.25">
      <c r="A552" s="289">
        <v>524</v>
      </c>
      <c r="B552" s="158" t="s">
        <v>673</v>
      </c>
      <c r="C552" s="171" t="s">
        <v>674</v>
      </c>
      <c r="D552" s="158" t="s">
        <v>605</v>
      </c>
      <c r="E552" s="185">
        <v>45199</v>
      </c>
      <c r="F552" s="185">
        <f t="shared" si="75"/>
        <v>45565</v>
      </c>
      <c r="G552" s="258"/>
      <c r="H552" s="258"/>
      <c r="I552" s="48">
        <f t="shared" si="70"/>
        <v>2</v>
      </c>
      <c r="J552" s="60"/>
      <c r="K552" s="60">
        <f t="shared" si="62"/>
        <v>0</v>
      </c>
      <c r="L552" s="136"/>
      <c r="M552" s="70">
        <f t="shared" si="63"/>
        <v>0</v>
      </c>
      <c r="N552" s="179" t="s">
        <v>1806</v>
      </c>
    </row>
    <row r="553" spans="1:14" x14ac:dyDescent="0.25">
      <c r="A553" s="333">
        <v>525</v>
      </c>
      <c r="B553" s="158" t="s">
        <v>673</v>
      </c>
      <c r="C553" s="171" t="s">
        <v>675</v>
      </c>
      <c r="D553" s="158" t="s">
        <v>606</v>
      </c>
      <c r="E553" s="185">
        <v>45199</v>
      </c>
      <c r="F553" s="185">
        <f t="shared" si="75"/>
        <v>45565</v>
      </c>
      <c r="G553" s="258"/>
      <c r="H553" s="258"/>
      <c r="I553" s="48">
        <f t="shared" si="70"/>
        <v>2</v>
      </c>
      <c r="J553" s="60"/>
      <c r="K553" s="60">
        <f t="shared" si="62"/>
        <v>0</v>
      </c>
      <c r="L553" s="136"/>
      <c r="M553" s="70">
        <f t="shared" si="63"/>
        <v>0</v>
      </c>
      <c r="N553" s="179" t="s">
        <v>1807</v>
      </c>
    </row>
    <row r="554" spans="1:14" x14ac:dyDescent="0.25">
      <c r="A554" s="289">
        <v>526</v>
      </c>
      <c r="B554" s="158" t="s">
        <v>673</v>
      </c>
      <c r="C554" s="171" t="s">
        <v>674</v>
      </c>
      <c r="D554" s="158" t="s">
        <v>607</v>
      </c>
      <c r="E554" s="185">
        <v>45199</v>
      </c>
      <c r="F554" s="149">
        <f t="shared" si="75"/>
        <v>45565</v>
      </c>
      <c r="G554" s="271"/>
      <c r="H554" s="271"/>
      <c r="I554" s="48">
        <f t="shared" si="70"/>
        <v>2</v>
      </c>
      <c r="J554" s="60"/>
      <c r="K554" s="60">
        <f t="shared" si="62"/>
        <v>0</v>
      </c>
      <c r="L554" s="136"/>
      <c r="M554" s="70">
        <f t="shared" si="63"/>
        <v>0</v>
      </c>
      <c r="N554" s="179" t="s">
        <v>1808</v>
      </c>
    </row>
    <row r="555" spans="1:14" ht="25.5" x14ac:dyDescent="0.25">
      <c r="A555" s="333">
        <v>527</v>
      </c>
      <c r="B555" s="158" t="s">
        <v>673</v>
      </c>
      <c r="C555" s="171" t="s">
        <v>678</v>
      </c>
      <c r="D555" s="158" t="s">
        <v>662</v>
      </c>
      <c r="E555" s="185">
        <v>45016</v>
      </c>
      <c r="F555" s="185">
        <f>E555+183</f>
        <v>45199</v>
      </c>
      <c r="G555" s="147">
        <f t="shared" ref="G555" si="76">F555+183</f>
        <v>45382</v>
      </c>
      <c r="H555" s="147">
        <f t="shared" ref="H555" si="77">G555+183</f>
        <v>45565</v>
      </c>
      <c r="I555" s="48">
        <f t="shared" si="70"/>
        <v>4</v>
      </c>
      <c r="J555" s="60"/>
      <c r="K555" s="60">
        <f t="shared" si="62"/>
        <v>0</v>
      </c>
      <c r="L555" s="136"/>
      <c r="M555" s="70">
        <f t="shared" si="63"/>
        <v>0</v>
      </c>
      <c r="N555" s="179" t="s">
        <v>1809</v>
      </c>
    </row>
    <row r="556" spans="1:14" ht="26.25" x14ac:dyDescent="0.25">
      <c r="A556" s="289">
        <v>528</v>
      </c>
      <c r="B556" s="158" t="s">
        <v>734</v>
      </c>
      <c r="C556" s="171" t="s">
        <v>733</v>
      </c>
      <c r="D556" s="158" t="s">
        <v>1408</v>
      </c>
      <c r="E556" s="185">
        <v>45142</v>
      </c>
      <c r="F556" s="185">
        <f t="shared" si="75"/>
        <v>45508</v>
      </c>
      <c r="G556" s="258"/>
      <c r="H556" s="258"/>
      <c r="I556" s="48">
        <f t="shared" si="70"/>
        <v>2</v>
      </c>
      <c r="J556" s="60"/>
      <c r="K556" s="60">
        <f t="shared" si="62"/>
        <v>0</v>
      </c>
      <c r="L556" s="136"/>
      <c r="M556" s="70">
        <f t="shared" si="63"/>
        <v>0</v>
      </c>
      <c r="N556" s="179" t="s">
        <v>1810</v>
      </c>
    </row>
    <row r="557" spans="1:14" x14ac:dyDescent="0.25">
      <c r="A557" s="333">
        <v>529</v>
      </c>
      <c r="B557" s="158" t="s">
        <v>742</v>
      </c>
      <c r="C557" s="171" t="s">
        <v>741</v>
      </c>
      <c r="D557" s="158" t="s">
        <v>657</v>
      </c>
      <c r="E557" s="185">
        <v>45179</v>
      </c>
      <c r="F557" s="185">
        <f t="shared" si="75"/>
        <v>45545</v>
      </c>
      <c r="G557" s="258"/>
      <c r="H557" s="258"/>
      <c r="I557" s="48">
        <f t="shared" si="70"/>
        <v>2</v>
      </c>
      <c r="J557" s="60"/>
      <c r="K557" s="60">
        <f t="shared" si="62"/>
        <v>0</v>
      </c>
      <c r="L557" s="136"/>
      <c r="M557" s="70">
        <f t="shared" si="63"/>
        <v>0</v>
      </c>
      <c r="N557" s="179" t="s">
        <v>1811</v>
      </c>
    </row>
    <row r="558" spans="1:14" x14ac:dyDescent="0.25">
      <c r="A558" s="289">
        <v>530</v>
      </c>
      <c r="B558" s="158" t="s">
        <v>1409</v>
      </c>
      <c r="C558" s="171" t="s">
        <v>1410</v>
      </c>
      <c r="D558" s="158" t="s">
        <v>1402</v>
      </c>
      <c r="E558" s="185">
        <v>45234</v>
      </c>
      <c r="F558" s="185">
        <f t="shared" si="75"/>
        <v>45600</v>
      </c>
      <c r="G558" s="258"/>
      <c r="H558" s="258"/>
      <c r="I558" s="48">
        <f t="shared" si="70"/>
        <v>2</v>
      </c>
      <c r="J558" s="60"/>
      <c r="K558" s="60">
        <f t="shared" si="62"/>
        <v>0</v>
      </c>
      <c r="L558" s="136"/>
      <c r="M558" s="70">
        <f t="shared" si="63"/>
        <v>0</v>
      </c>
      <c r="N558" s="179" t="s">
        <v>1812</v>
      </c>
    </row>
    <row r="559" spans="1:14" x14ac:dyDescent="0.25">
      <c r="A559" s="333">
        <v>531</v>
      </c>
      <c r="B559" s="158" t="s">
        <v>1411</v>
      </c>
      <c r="C559" s="171" t="s">
        <v>1412</v>
      </c>
      <c r="D559" s="158" t="s">
        <v>1413</v>
      </c>
      <c r="E559" s="185">
        <v>45566</v>
      </c>
      <c r="F559" s="270"/>
      <c r="G559" s="258"/>
      <c r="H559" s="258"/>
      <c r="I559" s="48">
        <f t="shared" si="70"/>
        <v>1</v>
      </c>
      <c r="J559" s="60"/>
      <c r="K559" s="60">
        <f t="shared" si="62"/>
        <v>0</v>
      </c>
      <c r="L559" s="136"/>
      <c r="M559" s="70">
        <f t="shared" si="63"/>
        <v>0</v>
      </c>
      <c r="N559" s="179" t="s">
        <v>1813</v>
      </c>
    </row>
    <row r="560" spans="1:14" x14ac:dyDescent="0.25">
      <c r="A560" s="289">
        <v>532</v>
      </c>
      <c r="B560" s="158" t="s">
        <v>1411</v>
      </c>
      <c r="C560" s="171" t="s">
        <v>1412</v>
      </c>
      <c r="D560" s="158" t="s">
        <v>1414</v>
      </c>
      <c r="E560" s="185">
        <v>45566</v>
      </c>
      <c r="F560" s="270"/>
      <c r="G560" s="258"/>
      <c r="H560" s="258"/>
      <c r="I560" s="48">
        <f t="shared" si="70"/>
        <v>1</v>
      </c>
      <c r="J560" s="60"/>
      <c r="K560" s="60">
        <f t="shared" si="62"/>
        <v>0</v>
      </c>
      <c r="L560" s="136"/>
      <c r="M560" s="70">
        <f t="shared" si="63"/>
        <v>0</v>
      </c>
      <c r="N560" s="179" t="s">
        <v>1813</v>
      </c>
    </row>
    <row r="561" spans="1:14" ht="27.75" customHeight="1" x14ac:dyDescent="0.25">
      <c r="A561" s="333">
        <v>533</v>
      </c>
      <c r="B561" s="158" t="s">
        <v>1415</v>
      </c>
      <c r="C561" s="171" t="s">
        <v>1416</v>
      </c>
      <c r="D561" s="158">
        <v>90100762</v>
      </c>
      <c r="E561" s="185">
        <v>45596</v>
      </c>
      <c r="F561" s="270"/>
      <c r="G561" s="258"/>
      <c r="H561" s="258"/>
      <c r="I561" s="48">
        <f t="shared" si="70"/>
        <v>1</v>
      </c>
      <c r="J561" s="60"/>
      <c r="K561" s="60">
        <f t="shared" si="62"/>
        <v>0</v>
      </c>
      <c r="L561" s="136"/>
      <c r="M561" s="70">
        <f t="shared" si="63"/>
        <v>0</v>
      </c>
      <c r="N561" s="179" t="s">
        <v>1804</v>
      </c>
    </row>
    <row r="562" spans="1:14" x14ac:dyDescent="0.25">
      <c r="A562" s="289">
        <v>534</v>
      </c>
      <c r="B562" s="158" t="s">
        <v>1417</v>
      </c>
      <c r="C562" s="171" t="s">
        <v>1418</v>
      </c>
      <c r="D562" s="158" t="s">
        <v>1419</v>
      </c>
      <c r="E562" s="185">
        <v>44936</v>
      </c>
      <c r="F562" s="185">
        <f t="shared" si="75"/>
        <v>45302</v>
      </c>
      <c r="G562" s="258"/>
      <c r="H562" s="258"/>
      <c r="I562" s="48">
        <f t="shared" si="70"/>
        <v>2</v>
      </c>
      <c r="J562" s="60"/>
      <c r="K562" s="60">
        <f t="shared" ref="K562:K625" si="78">I562*J562</f>
        <v>0</v>
      </c>
      <c r="L562" s="136"/>
      <c r="M562" s="70">
        <f t="shared" ref="M562:M625" si="79">K562+(K562*L562)</f>
        <v>0</v>
      </c>
      <c r="N562" s="179" t="s">
        <v>1804</v>
      </c>
    </row>
    <row r="563" spans="1:14" x14ac:dyDescent="0.25">
      <c r="A563" s="333">
        <v>535</v>
      </c>
      <c r="B563" s="158" t="s">
        <v>1417</v>
      </c>
      <c r="C563" s="171" t="s">
        <v>1418</v>
      </c>
      <c r="D563" s="158" t="s">
        <v>1420</v>
      </c>
      <c r="E563" s="185">
        <v>44936</v>
      </c>
      <c r="F563" s="185">
        <f t="shared" si="75"/>
        <v>45302</v>
      </c>
      <c r="G563" s="258"/>
      <c r="H563" s="258"/>
      <c r="I563" s="48">
        <f t="shared" si="70"/>
        <v>2</v>
      </c>
      <c r="J563" s="60"/>
      <c r="K563" s="60">
        <f t="shared" si="78"/>
        <v>0</v>
      </c>
      <c r="L563" s="136"/>
      <c r="M563" s="70">
        <f t="shared" si="79"/>
        <v>0</v>
      </c>
      <c r="N563" s="179" t="s">
        <v>1814</v>
      </c>
    </row>
    <row r="564" spans="1:14" x14ac:dyDescent="0.25">
      <c r="A564" s="289">
        <v>536</v>
      </c>
      <c r="B564" s="158" t="s">
        <v>682</v>
      </c>
      <c r="C564" s="171" t="s">
        <v>681</v>
      </c>
      <c r="D564" s="158" t="s">
        <v>608</v>
      </c>
      <c r="E564" s="185">
        <v>45230</v>
      </c>
      <c r="F564" s="185">
        <f t="shared" si="75"/>
        <v>45596</v>
      </c>
      <c r="G564" s="258"/>
      <c r="H564" s="258"/>
      <c r="I564" s="48">
        <f t="shared" si="70"/>
        <v>2</v>
      </c>
      <c r="J564" s="60"/>
      <c r="K564" s="60">
        <f t="shared" si="78"/>
        <v>0</v>
      </c>
      <c r="L564" s="136"/>
      <c r="M564" s="70">
        <f t="shared" si="79"/>
        <v>0</v>
      </c>
      <c r="N564" s="179" t="s">
        <v>1815</v>
      </c>
    </row>
    <row r="565" spans="1:14" x14ac:dyDescent="0.25">
      <c r="A565" s="333">
        <v>537</v>
      </c>
      <c r="B565" s="158" t="s">
        <v>684</v>
      </c>
      <c r="C565" s="171" t="s">
        <v>683</v>
      </c>
      <c r="D565" s="158">
        <v>395024</v>
      </c>
      <c r="E565" s="185">
        <v>45230</v>
      </c>
      <c r="F565" s="185">
        <f t="shared" si="75"/>
        <v>45596</v>
      </c>
      <c r="G565" s="258"/>
      <c r="H565" s="258"/>
      <c r="I565" s="48">
        <f t="shared" si="70"/>
        <v>2</v>
      </c>
      <c r="J565" s="60"/>
      <c r="K565" s="60">
        <f t="shared" si="78"/>
        <v>0</v>
      </c>
      <c r="L565" s="136"/>
      <c r="M565" s="70">
        <f t="shared" si="79"/>
        <v>0</v>
      </c>
      <c r="N565" s="179" t="s">
        <v>1816</v>
      </c>
    </row>
    <row r="566" spans="1:14" ht="25.5" x14ac:dyDescent="0.25">
      <c r="A566" s="289">
        <v>538</v>
      </c>
      <c r="B566" s="158" t="s">
        <v>1421</v>
      </c>
      <c r="C566" s="171" t="s">
        <v>1422</v>
      </c>
      <c r="D566" s="158" t="s">
        <v>1423</v>
      </c>
      <c r="E566" s="185">
        <v>45270</v>
      </c>
      <c r="F566" s="185">
        <f t="shared" si="75"/>
        <v>45636</v>
      </c>
      <c r="G566" s="258"/>
      <c r="H566" s="258"/>
      <c r="I566" s="48">
        <f t="shared" si="70"/>
        <v>2</v>
      </c>
      <c r="J566" s="60"/>
      <c r="K566" s="60">
        <f t="shared" si="78"/>
        <v>0</v>
      </c>
      <c r="L566" s="136"/>
      <c r="M566" s="70">
        <f t="shared" si="79"/>
        <v>0</v>
      </c>
      <c r="N566" s="179" t="s">
        <v>1814</v>
      </c>
    </row>
    <row r="567" spans="1:14" x14ac:dyDescent="0.25">
      <c r="A567" s="333">
        <v>539</v>
      </c>
      <c r="B567" s="158" t="s">
        <v>609</v>
      </c>
      <c r="C567" s="171" t="s">
        <v>685</v>
      </c>
      <c r="D567" s="158" t="s">
        <v>610</v>
      </c>
      <c r="E567" s="185">
        <v>45260</v>
      </c>
      <c r="F567" s="185">
        <f t="shared" si="75"/>
        <v>45626</v>
      </c>
      <c r="G567" s="258"/>
      <c r="H567" s="258"/>
      <c r="I567" s="48">
        <f t="shared" si="70"/>
        <v>2</v>
      </c>
      <c r="J567" s="60"/>
      <c r="K567" s="60">
        <f t="shared" si="78"/>
        <v>0</v>
      </c>
      <c r="L567" s="136"/>
      <c r="M567" s="70">
        <f t="shared" si="79"/>
        <v>0</v>
      </c>
      <c r="N567" s="179" t="s">
        <v>1817</v>
      </c>
    </row>
    <row r="568" spans="1:14" x14ac:dyDescent="0.25">
      <c r="A568" s="289">
        <v>540</v>
      </c>
      <c r="B568" s="158" t="s">
        <v>1424</v>
      </c>
      <c r="C568" s="171" t="s">
        <v>1425</v>
      </c>
      <c r="D568" s="201">
        <v>600201000000</v>
      </c>
      <c r="E568" s="185">
        <v>45274</v>
      </c>
      <c r="F568" s="185">
        <f t="shared" si="75"/>
        <v>45640</v>
      </c>
      <c r="G568" s="258"/>
      <c r="H568" s="258"/>
      <c r="I568" s="48">
        <f t="shared" si="70"/>
        <v>2</v>
      </c>
      <c r="J568" s="60"/>
      <c r="K568" s="60">
        <f t="shared" si="78"/>
        <v>0</v>
      </c>
      <c r="L568" s="136"/>
      <c r="M568" s="70">
        <f t="shared" si="79"/>
        <v>0</v>
      </c>
      <c r="N568" s="179" t="s">
        <v>1818</v>
      </c>
    </row>
    <row r="569" spans="1:14" x14ac:dyDescent="0.25">
      <c r="A569" s="333">
        <v>541</v>
      </c>
      <c r="B569" s="158" t="s">
        <v>687</v>
      </c>
      <c r="C569" s="171" t="s">
        <v>686</v>
      </c>
      <c r="D569" s="158">
        <v>2004837</v>
      </c>
      <c r="E569" s="185">
        <v>45230</v>
      </c>
      <c r="F569" s="185">
        <f t="shared" si="75"/>
        <v>45596</v>
      </c>
      <c r="G569" s="258"/>
      <c r="H569" s="258"/>
      <c r="I569" s="48">
        <f t="shared" si="70"/>
        <v>2</v>
      </c>
      <c r="J569" s="60"/>
      <c r="K569" s="60">
        <f t="shared" si="78"/>
        <v>0</v>
      </c>
      <c r="L569" s="136"/>
      <c r="M569" s="70">
        <f t="shared" si="79"/>
        <v>0</v>
      </c>
      <c r="N569" s="179"/>
    </row>
    <row r="570" spans="1:14" x14ac:dyDescent="0.25">
      <c r="A570" s="289">
        <v>542</v>
      </c>
      <c r="B570" s="158" t="s">
        <v>175</v>
      </c>
      <c r="C570" s="171" t="s">
        <v>688</v>
      </c>
      <c r="D570" s="158">
        <v>113880816</v>
      </c>
      <c r="E570" s="185">
        <v>45138</v>
      </c>
      <c r="F570" s="185">
        <f t="shared" si="75"/>
        <v>45504</v>
      </c>
      <c r="G570" s="258"/>
      <c r="H570" s="258"/>
      <c r="I570" s="48">
        <f t="shared" si="70"/>
        <v>2</v>
      </c>
      <c r="J570" s="60"/>
      <c r="K570" s="60">
        <f t="shared" si="78"/>
        <v>0</v>
      </c>
      <c r="L570" s="136"/>
      <c r="M570" s="70">
        <f t="shared" si="79"/>
        <v>0</v>
      </c>
      <c r="N570" s="179" t="s">
        <v>1819</v>
      </c>
    </row>
    <row r="571" spans="1:14" x14ac:dyDescent="0.25">
      <c r="A571" s="333">
        <v>543</v>
      </c>
      <c r="B571" s="158" t="s">
        <v>690</v>
      </c>
      <c r="C571" s="171" t="s">
        <v>689</v>
      </c>
      <c r="D571" s="158" t="s">
        <v>611</v>
      </c>
      <c r="E571" s="185">
        <v>45112</v>
      </c>
      <c r="F571" s="185">
        <f t="shared" si="75"/>
        <v>45478</v>
      </c>
      <c r="G571" s="258"/>
      <c r="H571" s="258"/>
      <c r="I571" s="48">
        <f t="shared" si="70"/>
        <v>2</v>
      </c>
      <c r="J571" s="60"/>
      <c r="K571" s="60">
        <f t="shared" si="78"/>
        <v>0</v>
      </c>
      <c r="L571" s="136"/>
      <c r="M571" s="70">
        <f t="shared" si="79"/>
        <v>0</v>
      </c>
      <c r="N571" s="179" t="s">
        <v>1820</v>
      </c>
    </row>
    <row r="572" spans="1:14" x14ac:dyDescent="0.25">
      <c r="A572" s="289">
        <v>544</v>
      </c>
      <c r="B572" s="158" t="s">
        <v>692</v>
      </c>
      <c r="C572" s="171" t="s">
        <v>691</v>
      </c>
      <c r="D572" s="158">
        <v>940800150</v>
      </c>
      <c r="E572" s="185">
        <v>45230</v>
      </c>
      <c r="F572" s="185">
        <f t="shared" si="75"/>
        <v>45596</v>
      </c>
      <c r="G572" s="258"/>
      <c r="H572" s="258"/>
      <c r="I572" s="48">
        <f t="shared" si="70"/>
        <v>2</v>
      </c>
      <c r="J572" s="60"/>
      <c r="K572" s="60">
        <f t="shared" si="78"/>
        <v>0</v>
      </c>
      <c r="L572" s="136"/>
      <c r="M572" s="70">
        <f t="shared" si="79"/>
        <v>0</v>
      </c>
      <c r="N572" s="179" t="s">
        <v>1820</v>
      </c>
    </row>
    <row r="573" spans="1:14" ht="25.5" x14ac:dyDescent="0.25">
      <c r="A573" s="333">
        <v>545</v>
      </c>
      <c r="B573" s="158" t="s">
        <v>660</v>
      </c>
      <c r="C573" s="171" t="s">
        <v>661</v>
      </c>
      <c r="D573" s="158" t="s">
        <v>661</v>
      </c>
      <c r="E573" s="185">
        <v>45230</v>
      </c>
      <c r="F573" s="185">
        <f t="shared" si="75"/>
        <v>45596</v>
      </c>
      <c r="G573" s="258"/>
      <c r="H573" s="258"/>
      <c r="I573" s="48">
        <f t="shared" si="70"/>
        <v>2</v>
      </c>
      <c r="J573" s="60"/>
      <c r="K573" s="60">
        <f t="shared" si="78"/>
        <v>0</v>
      </c>
      <c r="L573" s="136"/>
      <c r="M573" s="70">
        <f t="shared" si="79"/>
        <v>0</v>
      </c>
      <c r="N573" s="179" t="s">
        <v>1821</v>
      </c>
    </row>
    <row r="574" spans="1:14" x14ac:dyDescent="0.25">
      <c r="A574" s="289">
        <v>546</v>
      </c>
      <c r="B574" s="158" t="s">
        <v>694</v>
      </c>
      <c r="C574" s="171" t="s">
        <v>693</v>
      </c>
      <c r="D574" s="158" t="s">
        <v>612</v>
      </c>
      <c r="E574" s="185">
        <v>45260</v>
      </c>
      <c r="F574" s="185">
        <f t="shared" si="75"/>
        <v>45626</v>
      </c>
      <c r="G574" s="258"/>
      <c r="H574" s="258"/>
      <c r="I574" s="48">
        <f t="shared" si="70"/>
        <v>2</v>
      </c>
      <c r="J574" s="60"/>
      <c r="K574" s="60">
        <f t="shared" si="78"/>
        <v>0</v>
      </c>
      <c r="L574" s="136"/>
      <c r="M574" s="70">
        <f t="shared" si="79"/>
        <v>0</v>
      </c>
      <c r="N574" s="179" t="s">
        <v>1821</v>
      </c>
    </row>
    <row r="575" spans="1:14" x14ac:dyDescent="0.25">
      <c r="A575" s="355">
        <v>547</v>
      </c>
      <c r="B575" s="158" t="s">
        <v>614</v>
      </c>
      <c r="C575" s="171" t="s">
        <v>695</v>
      </c>
      <c r="D575" s="158" t="s">
        <v>665</v>
      </c>
      <c r="E575" s="389">
        <v>45260</v>
      </c>
      <c r="F575" s="389">
        <f t="shared" si="75"/>
        <v>45626</v>
      </c>
      <c r="G575" s="380"/>
      <c r="H575" s="380"/>
      <c r="I575" s="392">
        <f t="shared" si="70"/>
        <v>2</v>
      </c>
      <c r="J575" s="361"/>
      <c r="K575" s="361">
        <f>I575*J575</f>
        <v>0</v>
      </c>
      <c r="L575" s="364"/>
      <c r="M575" s="370">
        <f t="shared" si="79"/>
        <v>0</v>
      </c>
      <c r="N575" s="353" t="s">
        <v>1821</v>
      </c>
    </row>
    <row r="576" spans="1:14" x14ac:dyDescent="0.25">
      <c r="A576" s="357"/>
      <c r="B576" s="189" t="s">
        <v>697</v>
      </c>
      <c r="C576" s="268" t="s">
        <v>696</v>
      </c>
      <c r="D576" s="189" t="s">
        <v>663</v>
      </c>
      <c r="E576" s="390"/>
      <c r="F576" s="390"/>
      <c r="G576" s="381"/>
      <c r="H576" s="381"/>
      <c r="I576" s="393"/>
      <c r="J576" s="363"/>
      <c r="K576" s="362"/>
      <c r="L576" s="366"/>
      <c r="M576" s="371"/>
      <c r="N576" s="354"/>
    </row>
    <row r="577" spans="1:14" x14ac:dyDescent="0.25">
      <c r="A577" s="355">
        <v>548</v>
      </c>
      <c r="B577" s="158" t="s">
        <v>954</v>
      </c>
      <c r="C577" s="171" t="s">
        <v>698</v>
      </c>
      <c r="D577" s="158" t="s">
        <v>1426</v>
      </c>
      <c r="E577" s="358">
        <v>45016</v>
      </c>
      <c r="F577" s="358">
        <f t="shared" si="75"/>
        <v>45382</v>
      </c>
      <c r="G577" s="359"/>
      <c r="H577" s="359"/>
      <c r="I577" s="360">
        <f t="shared" si="70"/>
        <v>2</v>
      </c>
      <c r="J577" s="361"/>
      <c r="K577" s="361">
        <f>I577*J577</f>
        <v>0</v>
      </c>
      <c r="L577" s="364"/>
      <c r="M577" s="367">
        <f t="shared" si="79"/>
        <v>0</v>
      </c>
      <c r="N577" s="377" t="s">
        <v>1822</v>
      </c>
    </row>
    <row r="578" spans="1:14" x14ac:dyDescent="0.25">
      <c r="A578" s="356"/>
      <c r="B578" s="158" t="s">
        <v>955</v>
      </c>
      <c r="C578" s="171" t="s">
        <v>699</v>
      </c>
      <c r="D578" s="158" t="s">
        <v>950</v>
      </c>
      <c r="E578" s="358"/>
      <c r="F578" s="358"/>
      <c r="G578" s="359"/>
      <c r="H578" s="359"/>
      <c r="I578" s="360"/>
      <c r="J578" s="362"/>
      <c r="K578" s="362"/>
      <c r="L578" s="365"/>
      <c r="M578" s="368"/>
      <c r="N578" s="378"/>
    </row>
    <row r="579" spans="1:14" x14ac:dyDescent="0.25">
      <c r="A579" s="356"/>
      <c r="B579" s="158" t="s">
        <v>956</v>
      </c>
      <c r="C579" s="171" t="s">
        <v>701</v>
      </c>
      <c r="D579" s="158" t="s">
        <v>951</v>
      </c>
      <c r="E579" s="358"/>
      <c r="F579" s="358"/>
      <c r="G579" s="359"/>
      <c r="H579" s="359"/>
      <c r="I579" s="360"/>
      <c r="J579" s="362"/>
      <c r="K579" s="362"/>
      <c r="L579" s="365"/>
      <c r="M579" s="368"/>
      <c r="N579" s="378"/>
    </row>
    <row r="580" spans="1:14" x14ac:dyDescent="0.25">
      <c r="A580" s="356"/>
      <c r="B580" s="158" t="s">
        <v>957</v>
      </c>
      <c r="C580" s="171" t="s">
        <v>702</v>
      </c>
      <c r="D580" s="158" t="s">
        <v>952</v>
      </c>
      <c r="E580" s="358"/>
      <c r="F580" s="358"/>
      <c r="G580" s="359"/>
      <c r="H580" s="359"/>
      <c r="I580" s="360"/>
      <c r="J580" s="362"/>
      <c r="K580" s="362"/>
      <c r="L580" s="365"/>
      <c r="M580" s="368"/>
      <c r="N580" s="378"/>
    </row>
    <row r="581" spans="1:14" x14ac:dyDescent="0.25">
      <c r="A581" s="357"/>
      <c r="B581" s="158" t="s">
        <v>1802</v>
      </c>
      <c r="C581" s="171" t="s">
        <v>700</v>
      </c>
      <c r="D581" s="158" t="s">
        <v>953</v>
      </c>
      <c r="E581" s="358"/>
      <c r="F581" s="358"/>
      <c r="G581" s="359"/>
      <c r="H581" s="359"/>
      <c r="I581" s="360"/>
      <c r="J581" s="363"/>
      <c r="K581" s="363"/>
      <c r="L581" s="366"/>
      <c r="M581" s="369"/>
      <c r="N581" s="379"/>
    </row>
    <row r="582" spans="1:14" x14ac:dyDescent="0.25">
      <c r="A582" s="168">
        <v>549</v>
      </c>
      <c r="B582" s="158" t="s">
        <v>1427</v>
      </c>
      <c r="C582" s="171" t="s">
        <v>1428</v>
      </c>
      <c r="D582" s="158">
        <v>40003080</v>
      </c>
      <c r="E582" s="300">
        <v>45596</v>
      </c>
      <c r="F582" s="270"/>
      <c r="G582" s="258"/>
      <c r="H582" s="258"/>
      <c r="I582" s="48">
        <f t="shared" si="70"/>
        <v>1</v>
      </c>
      <c r="J582" s="60"/>
      <c r="K582" s="60">
        <f t="shared" si="78"/>
        <v>0</v>
      </c>
      <c r="L582" s="136"/>
      <c r="M582" s="231">
        <f t="shared" si="79"/>
        <v>0</v>
      </c>
      <c r="N582" s="179" t="s">
        <v>1804</v>
      </c>
    </row>
    <row r="583" spans="1:14" x14ac:dyDescent="0.25">
      <c r="A583" s="255">
        <v>550</v>
      </c>
      <c r="B583" s="158" t="s">
        <v>680</v>
      </c>
      <c r="C583" s="171" t="s">
        <v>679</v>
      </c>
      <c r="D583" s="158" t="s">
        <v>664</v>
      </c>
      <c r="E583" s="185">
        <v>45085</v>
      </c>
      <c r="F583" s="185">
        <f t="shared" si="75"/>
        <v>45451</v>
      </c>
      <c r="G583" s="258"/>
      <c r="H583" s="258"/>
      <c r="I583" s="48">
        <f t="shared" si="70"/>
        <v>2</v>
      </c>
      <c r="J583" s="60"/>
      <c r="K583" s="60">
        <f t="shared" si="78"/>
        <v>0</v>
      </c>
      <c r="L583" s="136"/>
      <c r="M583" s="70">
        <f t="shared" si="79"/>
        <v>0</v>
      </c>
      <c r="N583" s="179" t="s">
        <v>1823</v>
      </c>
    </row>
    <row r="584" spans="1:14" x14ac:dyDescent="0.25">
      <c r="A584" s="289">
        <v>551</v>
      </c>
      <c r="B584" s="158" t="s">
        <v>704</v>
      </c>
      <c r="C584" s="171" t="s">
        <v>703</v>
      </c>
      <c r="D584" s="158" t="s">
        <v>615</v>
      </c>
      <c r="E584" s="185">
        <v>45107</v>
      </c>
      <c r="F584" s="185">
        <f t="shared" si="75"/>
        <v>45473</v>
      </c>
      <c r="G584" s="258"/>
      <c r="H584" s="258"/>
      <c r="I584" s="48">
        <f t="shared" si="70"/>
        <v>2</v>
      </c>
      <c r="J584" s="60"/>
      <c r="K584" s="60">
        <f t="shared" si="78"/>
        <v>0</v>
      </c>
      <c r="L584" s="136"/>
      <c r="M584" s="70">
        <f t="shared" si="79"/>
        <v>0</v>
      </c>
      <c r="N584" s="179" t="s">
        <v>1821</v>
      </c>
    </row>
    <row r="585" spans="1:14" x14ac:dyDescent="0.25">
      <c r="A585" s="333">
        <v>552</v>
      </c>
      <c r="B585" s="158" t="s">
        <v>704</v>
      </c>
      <c r="C585" s="171" t="s">
        <v>703</v>
      </c>
      <c r="D585" s="158" t="s">
        <v>617</v>
      </c>
      <c r="E585" s="185">
        <v>45107</v>
      </c>
      <c r="F585" s="185">
        <f t="shared" si="75"/>
        <v>45473</v>
      </c>
      <c r="G585" s="258"/>
      <c r="H585" s="258"/>
      <c r="I585" s="48">
        <f t="shared" si="70"/>
        <v>2</v>
      </c>
      <c r="J585" s="60"/>
      <c r="K585" s="60">
        <f t="shared" si="78"/>
        <v>0</v>
      </c>
      <c r="L585" s="136"/>
      <c r="M585" s="70">
        <f t="shared" si="79"/>
        <v>0</v>
      </c>
      <c r="N585" s="179" t="s">
        <v>1824</v>
      </c>
    </row>
    <row r="586" spans="1:14" x14ac:dyDescent="0.25">
      <c r="A586" s="289">
        <v>553</v>
      </c>
      <c r="B586" s="158" t="s">
        <v>704</v>
      </c>
      <c r="C586" s="171" t="s">
        <v>703</v>
      </c>
      <c r="D586" s="158" t="s">
        <v>616</v>
      </c>
      <c r="E586" s="185">
        <v>45107</v>
      </c>
      <c r="F586" s="185">
        <f t="shared" si="75"/>
        <v>45473</v>
      </c>
      <c r="G586" s="258"/>
      <c r="H586" s="258"/>
      <c r="I586" s="48">
        <f t="shared" si="70"/>
        <v>2</v>
      </c>
      <c r="J586" s="60"/>
      <c r="K586" s="60">
        <f t="shared" si="78"/>
        <v>0</v>
      </c>
      <c r="L586" s="136"/>
      <c r="M586" s="70">
        <f t="shared" si="79"/>
        <v>0</v>
      </c>
      <c r="N586" s="179" t="s">
        <v>1825</v>
      </c>
    </row>
    <row r="587" spans="1:14" x14ac:dyDescent="0.25">
      <c r="A587" s="333">
        <v>554</v>
      </c>
      <c r="B587" s="158" t="s">
        <v>707</v>
      </c>
      <c r="C587" s="171" t="s">
        <v>705</v>
      </c>
      <c r="D587" s="158">
        <v>1214</v>
      </c>
      <c r="E587" s="185">
        <v>45230</v>
      </c>
      <c r="F587" s="185">
        <f t="shared" si="75"/>
        <v>45596</v>
      </c>
      <c r="G587" s="258"/>
      <c r="H587" s="258"/>
      <c r="I587" s="48">
        <f t="shared" si="70"/>
        <v>2</v>
      </c>
      <c r="J587" s="60"/>
      <c r="K587" s="60">
        <f t="shared" si="78"/>
        <v>0</v>
      </c>
      <c r="L587" s="136"/>
      <c r="M587" s="70">
        <f t="shared" si="79"/>
        <v>0</v>
      </c>
      <c r="N587" s="179" t="s">
        <v>1826</v>
      </c>
    </row>
    <row r="588" spans="1:14" x14ac:dyDescent="0.25">
      <c r="A588" s="289">
        <v>555</v>
      </c>
      <c r="B588" s="158" t="s">
        <v>704</v>
      </c>
      <c r="C588" s="171" t="s">
        <v>706</v>
      </c>
      <c r="D588" s="158">
        <v>11210822</v>
      </c>
      <c r="E588" s="185">
        <v>45046</v>
      </c>
      <c r="F588" s="185">
        <f t="shared" si="75"/>
        <v>45412</v>
      </c>
      <c r="G588" s="258"/>
      <c r="H588" s="258"/>
      <c r="I588" s="48">
        <f t="shared" si="70"/>
        <v>2</v>
      </c>
      <c r="J588" s="60"/>
      <c r="K588" s="60">
        <f t="shared" si="78"/>
        <v>0</v>
      </c>
      <c r="L588" s="136"/>
      <c r="M588" s="70">
        <f t="shared" si="79"/>
        <v>0</v>
      </c>
      <c r="N588" s="179" t="s">
        <v>1827</v>
      </c>
    </row>
    <row r="589" spans="1:14" x14ac:dyDescent="0.25">
      <c r="A589" s="333">
        <v>556</v>
      </c>
      <c r="B589" s="158" t="s">
        <v>704</v>
      </c>
      <c r="C589" s="171" t="s">
        <v>708</v>
      </c>
      <c r="D589" s="158" t="s">
        <v>618</v>
      </c>
      <c r="E589" s="185">
        <v>45230</v>
      </c>
      <c r="F589" s="185">
        <f t="shared" si="75"/>
        <v>45596</v>
      </c>
      <c r="G589" s="258"/>
      <c r="H589" s="258"/>
      <c r="I589" s="48">
        <f t="shared" si="70"/>
        <v>2</v>
      </c>
      <c r="J589" s="60"/>
      <c r="K589" s="60">
        <f t="shared" si="78"/>
        <v>0</v>
      </c>
      <c r="L589" s="136"/>
      <c r="M589" s="70">
        <f t="shared" si="79"/>
        <v>0</v>
      </c>
      <c r="N589" s="179" t="s">
        <v>1828</v>
      </c>
    </row>
    <row r="590" spans="1:14" ht="25.5" x14ac:dyDescent="0.25">
      <c r="A590" s="289">
        <v>557</v>
      </c>
      <c r="B590" s="158" t="s">
        <v>725</v>
      </c>
      <c r="C590" s="171" t="s">
        <v>724</v>
      </c>
      <c r="D590" s="158" t="s">
        <v>668</v>
      </c>
      <c r="E590" s="185">
        <v>45033</v>
      </c>
      <c r="F590" s="185">
        <f t="shared" si="75"/>
        <v>45399</v>
      </c>
      <c r="G590" s="258"/>
      <c r="H590" s="258"/>
      <c r="I590" s="48">
        <f t="shared" si="70"/>
        <v>2</v>
      </c>
      <c r="J590" s="60"/>
      <c r="K590" s="60">
        <f t="shared" si="78"/>
        <v>0</v>
      </c>
      <c r="L590" s="136"/>
      <c r="M590" s="70">
        <f t="shared" si="79"/>
        <v>0</v>
      </c>
      <c r="N590" s="179" t="s">
        <v>1805</v>
      </c>
    </row>
    <row r="591" spans="1:14" x14ac:dyDescent="0.25">
      <c r="A591" s="333">
        <v>558</v>
      </c>
      <c r="B591" s="158" t="s">
        <v>725</v>
      </c>
      <c r="C591" s="171" t="s">
        <v>724</v>
      </c>
      <c r="D591" s="158" t="s">
        <v>638</v>
      </c>
      <c r="E591" s="185">
        <v>45033</v>
      </c>
      <c r="F591" s="185">
        <f t="shared" si="75"/>
        <v>45399</v>
      </c>
      <c r="G591" s="258"/>
      <c r="H591" s="258"/>
      <c r="I591" s="48">
        <f t="shared" si="70"/>
        <v>2</v>
      </c>
      <c r="J591" s="60"/>
      <c r="K591" s="60">
        <f t="shared" si="78"/>
        <v>0</v>
      </c>
      <c r="L591" s="136"/>
      <c r="M591" s="70">
        <f t="shared" si="79"/>
        <v>0</v>
      </c>
      <c r="N591" s="179" t="s">
        <v>1805</v>
      </c>
    </row>
    <row r="592" spans="1:14" x14ac:dyDescent="0.25">
      <c r="A592" s="289">
        <v>559</v>
      </c>
      <c r="B592" s="158" t="s">
        <v>725</v>
      </c>
      <c r="C592" s="171" t="s">
        <v>1429</v>
      </c>
      <c r="D592" s="158" t="s">
        <v>1430</v>
      </c>
      <c r="E592" s="185">
        <v>45048</v>
      </c>
      <c r="F592" s="185">
        <f t="shared" si="75"/>
        <v>45414</v>
      </c>
      <c r="G592" s="258"/>
      <c r="H592" s="258"/>
      <c r="I592" s="48">
        <f t="shared" si="70"/>
        <v>2</v>
      </c>
      <c r="J592" s="60"/>
      <c r="K592" s="60">
        <f t="shared" si="78"/>
        <v>0</v>
      </c>
      <c r="L592" s="136"/>
      <c r="M592" s="70">
        <f t="shared" si="79"/>
        <v>0</v>
      </c>
      <c r="N592" s="179" t="s">
        <v>1829</v>
      </c>
    </row>
    <row r="593" spans="1:14" x14ac:dyDescent="0.25">
      <c r="A593" s="333">
        <v>560</v>
      </c>
      <c r="B593" s="158" t="s">
        <v>725</v>
      </c>
      <c r="C593" s="171" t="s">
        <v>1429</v>
      </c>
      <c r="D593" s="158" t="s">
        <v>1431</v>
      </c>
      <c r="E593" s="185">
        <v>45048</v>
      </c>
      <c r="F593" s="185">
        <f t="shared" si="75"/>
        <v>45414</v>
      </c>
      <c r="G593" s="258"/>
      <c r="H593" s="258"/>
      <c r="I593" s="48">
        <f t="shared" si="70"/>
        <v>2</v>
      </c>
      <c r="J593" s="60"/>
      <c r="K593" s="60">
        <f t="shared" si="78"/>
        <v>0</v>
      </c>
      <c r="L593" s="136"/>
      <c r="M593" s="70">
        <f t="shared" si="79"/>
        <v>0</v>
      </c>
      <c r="N593" s="179" t="s">
        <v>1829</v>
      </c>
    </row>
    <row r="594" spans="1:14" x14ac:dyDescent="0.25">
      <c r="A594" s="289">
        <v>561</v>
      </c>
      <c r="B594" s="158" t="s">
        <v>1432</v>
      </c>
      <c r="C594" s="171" t="s">
        <v>1433</v>
      </c>
      <c r="D594" s="158" t="s">
        <v>1434</v>
      </c>
      <c r="E594" s="185">
        <v>45535</v>
      </c>
      <c r="F594" s="258"/>
      <c r="G594" s="258"/>
      <c r="H594" s="258"/>
      <c r="I594" s="48">
        <f t="shared" si="70"/>
        <v>1</v>
      </c>
      <c r="J594" s="60"/>
      <c r="K594" s="60">
        <f t="shared" si="78"/>
        <v>0</v>
      </c>
      <c r="L594" s="136"/>
      <c r="M594" s="70">
        <f t="shared" si="79"/>
        <v>0</v>
      </c>
      <c r="N594" s="179" t="s">
        <v>1830</v>
      </c>
    </row>
    <row r="595" spans="1:14" x14ac:dyDescent="0.25">
      <c r="A595" s="333">
        <v>562</v>
      </c>
      <c r="B595" s="158" t="s">
        <v>619</v>
      </c>
      <c r="C595" s="171" t="s">
        <v>1435</v>
      </c>
      <c r="D595" s="158" t="s">
        <v>1436</v>
      </c>
      <c r="E595" s="185">
        <v>44944</v>
      </c>
      <c r="F595" s="185">
        <f t="shared" si="75"/>
        <v>45310</v>
      </c>
      <c r="G595" s="258"/>
      <c r="H595" s="258"/>
      <c r="I595" s="48">
        <f t="shared" si="70"/>
        <v>2</v>
      </c>
      <c r="J595" s="60"/>
      <c r="K595" s="60">
        <f t="shared" si="78"/>
        <v>0</v>
      </c>
      <c r="L595" s="136"/>
      <c r="M595" s="70">
        <f t="shared" si="79"/>
        <v>0</v>
      </c>
      <c r="N595" s="179" t="s">
        <v>1811</v>
      </c>
    </row>
    <row r="596" spans="1:14" x14ac:dyDescent="0.25">
      <c r="A596" s="289">
        <v>563</v>
      </c>
      <c r="B596" s="158" t="s">
        <v>619</v>
      </c>
      <c r="C596" s="171" t="s">
        <v>1435</v>
      </c>
      <c r="D596" s="158" t="s">
        <v>1437</v>
      </c>
      <c r="E596" s="185">
        <v>44944</v>
      </c>
      <c r="F596" s="185">
        <f t="shared" si="75"/>
        <v>45310</v>
      </c>
      <c r="G596" s="258"/>
      <c r="H596" s="258"/>
      <c r="I596" s="48">
        <f t="shared" si="70"/>
        <v>2</v>
      </c>
      <c r="J596" s="60"/>
      <c r="K596" s="60">
        <f t="shared" si="78"/>
        <v>0</v>
      </c>
      <c r="L596" s="136"/>
      <c r="M596" s="70">
        <f t="shared" si="79"/>
        <v>0</v>
      </c>
      <c r="N596" s="179" t="s">
        <v>1828</v>
      </c>
    </row>
    <row r="597" spans="1:14" x14ac:dyDescent="0.25">
      <c r="A597" s="333">
        <v>564</v>
      </c>
      <c r="B597" s="158" t="s">
        <v>619</v>
      </c>
      <c r="C597" s="171" t="s">
        <v>620</v>
      </c>
      <c r="D597" s="158">
        <v>100447802</v>
      </c>
      <c r="E597" s="185">
        <v>45129</v>
      </c>
      <c r="F597" s="185">
        <f t="shared" si="75"/>
        <v>45495</v>
      </c>
      <c r="G597" s="258"/>
      <c r="H597" s="258"/>
      <c r="I597" s="48">
        <f t="shared" si="70"/>
        <v>2</v>
      </c>
      <c r="J597" s="60"/>
      <c r="K597" s="60">
        <f t="shared" si="78"/>
        <v>0</v>
      </c>
      <c r="L597" s="136"/>
      <c r="M597" s="70">
        <f t="shared" si="79"/>
        <v>0</v>
      </c>
      <c r="N597" s="179" t="s">
        <v>1821</v>
      </c>
    </row>
    <row r="598" spans="1:14" x14ac:dyDescent="0.25">
      <c r="A598" s="289">
        <v>565</v>
      </c>
      <c r="B598" s="158" t="s">
        <v>44</v>
      </c>
      <c r="C598" s="171" t="s">
        <v>709</v>
      </c>
      <c r="D598" s="158" t="s">
        <v>621</v>
      </c>
      <c r="E598" s="185">
        <v>45129</v>
      </c>
      <c r="F598" s="185">
        <f t="shared" si="75"/>
        <v>45495</v>
      </c>
      <c r="G598" s="258"/>
      <c r="H598" s="258"/>
      <c r="I598" s="48">
        <f t="shared" si="70"/>
        <v>2</v>
      </c>
      <c r="J598" s="60"/>
      <c r="K598" s="60">
        <f t="shared" si="78"/>
        <v>0</v>
      </c>
      <c r="L598" s="136"/>
      <c r="M598" s="70">
        <f t="shared" si="79"/>
        <v>0</v>
      </c>
      <c r="N598" s="179" t="s">
        <v>1825</v>
      </c>
    </row>
    <row r="599" spans="1:14" x14ac:dyDescent="0.25">
      <c r="A599" s="333">
        <v>566</v>
      </c>
      <c r="B599" s="158" t="s">
        <v>711</v>
      </c>
      <c r="C599" s="171" t="s">
        <v>710</v>
      </c>
      <c r="D599" s="158" t="s">
        <v>622</v>
      </c>
      <c r="E599" s="185">
        <v>45129</v>
      </c>
      <c r="F599" s="185">
        <f t="shared" si="75"/>
        <v>45495</v>
      </c>
      <c r="G599" s="258"/>
      <c r="H599" s="258"/>
      <c r="I599" s="48">
        <f t="shared" si="70"/>
        <v>2</v>
      </c>
      <c r="J599" s="60"/>
      <c r="K599" s="60">
        <f t="shared" si="78"/>
        <v>0</v>
      </c>
      <c r="L599" s="136"/>
      <c r="M599" s="70">
        <f t="shared" si="79"/>
        <v>0</v>
      </c>
      <c r="N599" s="179" t="s">
        <v>1804</v>
      </c>
    </row>
    <row r="600" spans="1:14" x14ac:dyDescent="0.25">
      <c r="A600" s="289">
        <v>567</v>
      </c>
      <c r="B600" s="158" t="s">
        <v>625</v>
      </c>
      <c r="C600" s="171" t="s">
        <v>713</v>
      </c>
      <c r="D600" s="158">
        <v>0.1009</v>
      </c>
      <c r="E600" s="185">
        <v>45129</v>
      </c>
      <c r="F600" s="185">
        <f t="shared" si="75"/>
        <v>45495</v>
      </c>
      <c r="G600" s="258"/>
      <c r="H600" s="258"/>
      <c r="I600" s="48">
        <f t="shared" si="70"/>
        <v>2</v>
      </c>
      <c r="J600" s="60"/>
      <c r="K600" s="60">
        <f t="shared" si="78"/>
        <v>0</v>
      </c>
      <c r="L600" s="136"/>
      <c r="M600" s="70">
        <f t="shared" si="79"/>
        <v>0</v>
      </c>
      <c r="N600" s="179" t="s">
        <v>1831</v>
      </c>
    </row>
    <row r="601" spans="1:14" ht="25.5" customHeight="1" x14ac:dyDescent="0.25">
      <c r="A601" s="333">
        <v>568</v>
      </c>
      <c r="B601" s="158" t="s">
        <v>623</v>
      </c>
      <c r="C601" s="171" t="s">
        <v>712</v>
      </c>
      <c r="D601" s="158" t="s">
        <v>624</v>
      </c>
      <c r="E601" s="185">
        <v>45129</v>
      </c>
      <c r="F601" s="185">
        <f t="shared" si="75"/>
        <v>45495</v>
      </c>
      <c r="G601" s="258"/>
      <c r="H601" s="258"/>
      <c r="I601" s="48">
        <f t="shared" si="70"/>
        <v>2</v>
      </c>
      <c r="J601" s="60"/>
      <c r="K601" s="60">
        <f t="shared" si="78"/>
        <v>0</v>
      </c>
      <c r="L601" s="136"/>
      <c r="M601" s="70">
        <f t="shared" si="79"/>
        <v>0</v>
      </c>
      <c r="N601" s="179" t="s">
        <v>1832</v>
      </c>
    </row>
    <row r="602" spans="1:14" x14ac:dyDescent="0.25">
      <c r="A602" s="289">
        <v>569</v>
      </c>
      <c r="B602" s="158" t="s">
        <v>74</v>
      </c>
      <c r="C602" s="171" t="s">
        <v>1438</v>
      </c>
      <c r="D602" s="158" t="s">
        <v>1439</v>
      </c>
      <c r="E602" s="185">
        <v>45316</v>
      </c>
      <c r="F602" s="270"/>
      <c r="G602" s="258"/>
      <c r="H602" s="258"/>
      <c r="I602" s="48">
        <f t="shared" si="70"/>
        <v>1</v>
      </c>
      <c r="J602" s="60"/>
      <c r="K602" s="60">
        <f t="shared" si="78"/>
        <v>0</v>
      </c>
      <c r="L602" s="136"/>
      <c r="M602" s="70">
        <f t="shared" si="79"/>
        <v>0</v>
      </c>
      <c r="N602" s="179" t="s">
        <v>1814</v>
      </c>
    </row>
    <row r="603" spans="1:14" x14ac:dyDescent="0.25">
      <c r="A603" s="333">
        <v>570</v>
      </c>
      <c r="B603" s="158" t="s">
        <v>74</v>
      </c>
      <c r="C603" s="171" t="s">
        <v>1438</v>
      </c>
      <c r="D603" s="158" t="s">
        <v>1440</v>
      </c>
      <c r="E603" s="185">
        <v>45316</v>
      </c>
      <c r="F603" s="270"/>
      <c r="G603" s="258"/>
      <c r="H603" s="258"/>
      <c r="I603" s="48">
        <f t="shared" si="70"/>
        <v>1</v>
      </c>
      <c r="J603" s="60"/>
      <c r="K603" s="60">
        <f t="shared" si="78"/>
        <v>0</v>
      </c>
      <c r="L603" s="136"/>
      <c r="M603" s="70">
        <f t="shared" si="79"/>
        <v>0</v>
      </c>
      <c r="N603" s="179" t="s">
        <v>1814</v>
      </c>
    </row>
    <row r="604" spans="1:14" x14ac:dyDescent="0.25">
      <c r="A604" s="289">
        <v>571</v>
      </c>
      <c r="B604" s="158" t="s">
        <v>170</v>
      </c>
      <c r="C604" s="171" t="s">
        <v>1441</v>
      </c>
      <c r="D604" s="158">
        <v>3510051171</v>
      </c>
      <c r="E604" s="185">
        <v>45159</v>
      </c>
      <c r="F604" s="185">
        <f t="shared" si="75"/>
        <v>45525</v>
      </c>
      <c r="G604" s="258"/>
      <c r="H604" s="258"/>
      <c r="I604" s="48">
        <f t="shared" si="70"/>
        <v>2</v>
      </c>
      <c r="J604" s="60"/>
      <c r="K604" s="60">
        <f t="shared" si="78"/>
        <v>0</v>
      </c>
      <c r="L604" s="136"/>
      <c r="M604" s="70">
        <f t="shared" si="79"/>
        <v>0</v>
      </c>
      <c r="N604" s="179" t="s">
        <v>1814</v>
      </c>
    </row>
    <row r="605" spans="1:14" x14ac:dyDescent="0.25">
      <c r="A605" s="333">
        <v>572</v>
      </c>
      <c r="B605" s="158" t="s">
        <v>170</v>
      </c>
      <c r="C605" s="171" t="s">
        <v>1442</v>
      </c>
      <c r="D605" s="158">
        <v>3510065285</v>
      </c>
      <c r="E605" s="185">
        <v>45159</v>
      </c>
      <c r="F605" s="185">
        <f t="shared" si="75"/>
        <v>45525</v>
      </c>
      <c r="G605" s="258"/>
      <c r="H605" s="258"/>
      <c r="I605" s="48">
        <f t="shared" si="70"/>
        <v>2</v>
      </c>
      <c r="J605" s="60"/>
      <c r="K605" s="60">
        <f t="shared" si="78"/>
        <v>0</v>
      </c>
      <c r="L605" s="136"/>
      <c r="M605" s="70">
        <f t="shared" si="79"/>
        <v>0</v>
      </c>
      <c r="N605" s="179" t="s">
        <v>1814</v>
      </c>
    </row>
    <row r="606" spans="1:14" x14ac:dyDescent="0.25">
      <c r="A606" s="289">
        <v>573</v>
      </c>
      <c r="B606" s="158" t="s">
        <v>170</v>
      </c>
      <c r="C606" s="171" t="s">
        <v>1442</v>
      </c>
      <c r="D606" s="158">
        <v>3510065286</v>
      </c>
      <c r="E606" s="185">
        <v>45159</v>
      </c>
      <c r="F606" s="185">
        <f t="shared" si="75"/>
        <v>45525</v>
      </c>
      <c r="G606" s="258"/>
      <c r="H606" s="258"/>
      <c r="I606" s="48">
        <f t="shared" si="70"/>
        <v>2</v>
      </c>
      <c r="J606" s="60"/>
      <c r="K606" s="60">
        <f t="shared" si="78"/>
        <v>0</v>
      </c>
      <c r="L606" s="136"/>
      <c r="M606" s="70">
        <f t="shared" si="79"/>
        <v>0</v>
      </c>
      <c r="N606" s="179" t="s">
        <v>1814</v>
      </c>
    </row>
    <row r="607" spans="1:14" x14ac:dyDescent="0.25">
      <c r="A607" s="333">
        <v>574</v>
      </c>
      <c r="B607" s="158" t="s">
        <v>170</v>
      </c>
      <c r="C607" s="171" t="s">
        <v>1443</v>
      </c>
      <c r="D607" s="158">
        <v>3510073642</v>
      </c>
      <c r="E607" s="185">
        <v>45159</v>
      </c>
      <c r="F607" s="185">
        <f t="shared" ref="F607:F667" si="80">E607+366</f>
        <v>45525</v>
      </c>
      <c r="G607" s="258"/>
      <c r="H607" s="258"/>
      <c r="I607" s="48">
        <f t="shared" ref="I607:I670" si="81">COUNT(E607:H607)</f>
        <v>2</v>
      </c>
      <c r="J607" s="60"/>
      <c r="K607" s="60">
        <f t="shared" si="78"/>
        <v>0</v>
      </c>
      <c r="L607" s="136"/>
      <c r="M607" s="70">
        <f t="shared" si="79"/>
        <v>0</v>
      </c>
      <c r="N607" s="179" t="s">
        <v>1814</v>
      </c>
    </row>
    <row r="608" spans="1:14" x14ac:dyDescent="0.25">
      <c r="A608" s="289">
        <v>575</v>
      </c>
      <c r="B608" s="158" t="s">
        <v>170</v>
      </c>
      <c r="C608" s="171" t="s">
        <v>1443</v>
      </c>
      <c r="D608" s="158">
        <v>3510073648</v>
      </c>
      <c r="E608" s="185">
        <v>45159</v>
      </c>
      <c r="F608" s="185">
        <f t="shared" si="80"/>
        <v>45525</v>
      </c>
      <c r="G608" s="258"/>
      <c r="H608" s="258"/>
      <c r="I608" s="48">
        <f t="shared" si="81"/>
        <v>2</v>
      </c>
      <c r="J608" s="60"/>
      <c r="K608" s="60">
        <f t="shared" si="78"/>
        <v>0</v>
      </c>
      <c r="L608" s="136"/>
      <c r="M608" s="70">
        <f t="shared" si="79"/>
        <v>0</v>
      </c>
      <c r="N608" s="179" t="s">
        <v>1814</v>
      </c>
    </row>
    <row r="609" spans="1:14" x14ac:dyDescent="0.25">
      <c r="A609" s="333">
        <v>576</v>
      </c>
      <c r="B609" s="158" t="s">
        <v>717</v>
      </c>
      <c r="C609" s="171" t="s">
        <v>714</v>
      </c>
      <c r="D609" s="158" t="s">
        <v>626</v>
      </c>
      <c r="E609" s="185">
        <v>45143</v>
      </c>
      <c r="F609" s="185">
        <f t="shared" si="80"/>
        <v>45509</v>
      </c>
      <c r="G609" s="258"/>
      <c r="H609" s="258"/>
      <c r="I609" s="48">
        <f t="shared" si="81"/>
        <v>2</v>
      </c>
      <c r="J609" s="60"/>
      <c r="K609" s="60">
        <f t="shared" si="78"/>
        <v>0</v>
      </c>
      <c r="L609" s="136"/>
      <c r="M609" s="70">
        <f t="shared" si="79"/>
        <v>0</v>
      </c>
      <c r="N609" s="179" t="s">
        <v>1821</v>
      </c>
    </row>
    <row r="610" spans="1:14" x14ac:dyDescent="0.25">
      <c r="A610" s="289">
        <v>577</v>
      </c>
      <c r="B610" s="158" t="s">
        <v>717</v>
      </c>
      <c r="C610" s="171" t="s">
        <v>714</v>
      </c>
      <c r="D610" s="158" t="s">
        <v>627</v>
      </c>
      <c r="E610" s="185">
        <v>45143</v>
      </c>
      <c r="F610" s="185">
        <f t="shared" si="80"/>
        <v>45509</v>
      </c>
      <c r="G610" s="258"/>
      <c r="H610" s="258"/>
      <c r="I610" s="48">
        <f t="shared" si="81"/>
        <v>2</v>
      </c>
      <c r="J610" s="60"/>
      <c r="K610" s="60">
        <f t="shared" si="78"/>
        <v>0</v>
      </c>
      <c r="L610" s="136"/>
      <c r="M610" s="70">
        <f t="shared" si="79"/>
        <v>0</v>
      </c>
      <c r="N610" s="179" t="s">
        <v>1829</v>
      </c>
    </row>
    <row r="611" spans="1:14" x14ac:dyDescent="0.25">
      <c r="A611" s="333">
        <v>578</v>
      </c>
      <c r="B611" s="158" t="s">
        <v>717</v>
      </c>
      <c r="C611" s="171" t="s">
        <v>715</v>
      </c>
      <c r="D611" s="158" t="s">
        <v>628</v>
      </c>
      <c r="E611" s="185">
        <v>45143</v>
      </c>
      <c r="F611" s="185">
        <f t="shared" si="80"/>
        <v>45509</v>
      </c>
      <c r="G611" s="258"/>
      <c r="H611" s="258"/>
      <c r="I611" s="48">
        <f t="shared" si="81"/>
        <v>2</v>
      </c>
      <c r="J611" s="60"/>
      <c r="K611" s="60">
        <f t="shared" si="78"/>
        <v>0</v>
      </c>
      <c r="L611" s="136"/>
      <c r="M611" s="70">
        <f t="shared" si="79"/>
        <v>0</v>
      </c>
      <c r="N611" s="179" t="s">
        <v>1805</v>
      </c>
    </row>
    <row r="612" spans="1:14" x14ac:dyDescent="0.25">
      <c r="A612" s="289">
        <v>579</v>
      </c>
      <c r="B612" s="158" t="s">
        <v>717</v>
      </c>
      <c r="C612" s="171" t="s">
        <v>715</v>
      </c>
      <c r="D612" s="158" t="s">
        <v>629</v>
      </c>
      <c r="E612" s="185">
        <v>45143</v>
      </c>
      <c r="F612" s="185">
        <f t="shared" si="80"/>
        <v>45509</v>
      </c>
      <c r="G612" s="258"/>
      <c r="H612" s="258"/>
      <c r="I612" s="48">
        <f t="shared" si="81"/>
        <v>2</v>
      </c>
      <c r="J612" s="60"/>
      <c r="K612" s="60">
        <f t="shared" si="78"/>
        <v>0</v>
      </c>
      <c r="L612" s="136"/>
      <c r="M612" s="70">
        <f t="shared" si="79"/>
        <v>0</v>
      </c>
      <c r="N612" s="179" t="s">
        <v>1804</v>
      </c>
    </row>
    <row r="613" spans="1:14" x14ac:dyDescent="0.25">
      <c r="A613" s="333">
        <v>580</v>
      </c>
      <c r="B613" s="158" t="s">
        <v>717</v>
      </c>
      <c r="C613" s="171" t="s">
        <v>716</v>
      </c>
      <c r="D613" s="158" t="s">
        <v>1017</v>
      </c>
      <c r="E613" s="300">
        <v>45143</v>
      </c>
      <c r="F613" s="185">
        <f t="shared" si="80"/>
        <v>45509</v>
      </c>
      <c r="G613" s="258"/>
      <c r="H613" s="258"/>
      <c r="I613" s="48">
        <f t="shared" si="81"/>
        <v>2</v>
      </c>
      <c r="J613" s="60"/>
      <c r="K613" s="60">
        <f t="shared" si="78"/>
        <v>0</v>
      </c>
      <c r="L613" s="136"/>
      <c r="M613" s="70">
        <f t="shared" si="79"/>
        <v>0</v>
      </c>
      <c r="N613" s="179" t="s">
        <v>1827</v>
      </c>
    </row>
    <row r="614" spans="1:14" ht="25.5" x14ac:dyDescent="0.25">
      <c r="A614" s="289">
        <v>581</v>
      </c>
      <c r="B614" s="158" t="s">
        <v>666</v>
      </c>
      <c r="C614" s="171" t="s">
        <v>685</v>
      </c>
      <c r="D614" s="158" t="s">
        <v>667</v>
      </c>
      <c r="E614" s="185">
        <v>44985</v>
      </c>
      <c r="F614" s="185">
        <f t="shared" si="80"/>
        <v>45351</v>
      </c>
      <c r="G614" s="258"/>
      <c r="H614" s="258"/>
      <c r="I614" s="48">
        <f t="shared" si="81"/>
        <v>2</v>
      </c>
      <c r="J614" s="60"/>
      <c r="K614" s="60">
        <f t="shared" si="78"/>
        <v>0</v>
      </c>
      <c r="L614" s="136"/>
      <c r="M614" s="70">
        <f t="shared" si="79"/>
        <v>0</v>
      </c>
      <c r="N614" s="179" t="s">
        <v>1804</v>
      </c>
    </row>
    <row r="615" spans="1:14" x14ac:dyDescent="0.25">
      <c r="A615" s="333">
        <v>582</v>
      </c>
      <c r="B615" s="158" t="s">
        <v>1444</v>
      </c>
      <c r="C615" s="171">
        <v>1488</v>
      </c>
      <c r="D615" s="158"/>
      <c r="E615" s="185">
        <v>44950</v>
      </c>
      <c r="F615" s="185">
        <f t="shared" si="80"/>
        <v>45316</v>
      </c>
      <c r="G615" s="258"/>
      <c r="H615" s="258"/>
      <c r="I615" s="48">
        <f t="shared" si="81"/>
        <v>2</v>
      </c>
      <c r="J615" s="60"/>
      <c r="K615" s="60">
        <f t="shared" si="78"/>
        <v>0</v>
      </c>
      <c r="L615" s="136"/>
      <c r="M615" s="70">
        <f t="shared" si="79"/>
        <v>0</v>
      </c>
      <c r="N615" s="179" t="s">
        <v>1821</v>
      </c>
    </row>
    <row r="616" spans="1:14" x14ac:dyDescent="0.25">
      <c r="A616" s="289">
        <v>583</v>
      </c>
      <c r="B616" s="158" t="s">
        <v>630</v>
      </c>
      <c r="C616" s="171" t="s">
        <v>312</v>
      </c>
      <c r="D616" s="158">
        <v>960136</v>
      </c>
      <c r="E616" s="185">
        <v>45238</v>
      </c>
      <c r="F616" s="185">
        <f t="shared" si="80"/>
        <v>45604</v>
      </c>
      <c r="G616" s="258"/>
      <c r="H616" s="258"/>
      <c r="I616" s="48">
        <f t="shared" si="81"/>
        <v>2</v>
      </c>
      <c r="J616" s="60"/>
      <c r="K616" s="60">
        <f t="shared" si="78"/>
        <v>0</v>
      </c>
      <c r="L616" s="136"/>
      <c r="M616" s="70">
        <f t="shared" si="79"/>
        <v>0</v>
      </c>
      <c r="N616" s="179" t="s">
        <v>1810</v>
      </c>
    </row>
    <row r="617" spans="1:14" x14ac:dyDescent="0.25">
      <c r="A617" s="333">
        <v>584</v>
      </c>
      <c r="B617" s="158" t="s">
        <v>631</v>
      </c>
      <c r="C617" s="171" t="s">
        <v>312</v>
      </c>
      <c r="D617" s="158" t="s">
        <v>632</v>
      </c>
      <c r="E617" s="185">
        <v>45203</v>
      </c>
      <c r="F617" s="185">
        <f t="shared" si="80"/>
        <v>45569</v>
      </c>
      <c r="G617" s="258"/>
      <c r="H617" s="258"/>
      <c r="I617" s="48">
        <f t="shared" si="81"/>
        <v>2</v>
      </c>
      <c r="J617" s="60"/>
      <c r="K617" s="60">
        <f t="shared" si="78"/>
        <v>0</v>
      </c>
      <c r="L617" s="136"/>
      <c r="M617" s="70">
        <f t="shared" si="79"/>
        <v>0</v>
      </c>
      <c r="N617" s="179"/>
    </row>
    <row r="618" spans="1:14" x14ac:dyDescent="0.25">
      <c r="A618" s="289">
        <v>585</v>
      </c>
      <c r="B618" s="158" t="s">
        <v>633</v>
      </c>
      <c r="C618" s="171" t="s">
        <v>634</v>
      </c>
      <c r="D618" s="158" t="s">
        <v>634</v>
      </c>
      <c r="E618" s="185">
        <v>45230</v>
      </c>
      <c r="F618" s="185">
        <f t="shared" si="80"/>
        <v>45596</v>
      </c>
      <c r="G618" s="258"/>
      <c r="H618" s="258"/>
      <c r="I618" s="48">
        <f t="shared" si="81"/>
        <v>2</v>
      </c>
      <c r="J618" s="60"/>
      <c r="K618" s="60">
        <f t="shared" si="78"/>
        <v>0</v>
      </c>
      <c r="L618" s="136"/>
      <c r="M618" s="70">
        <f t="shared" si="79"/>
        <v>0</v>
      </c>
      <c r="N618" s="179" t="s">
        <v>1821</v>
      </c>
    </row>
    <row r="619" spans="1:14" x14ac:dyDescent="0.25">
      <c r="A619" s="333">
        <v>586</v>
      </c>
      <c r="B619" s="158" t="s">
        <v>631</v>
      </c>
      <c r="C619" s="171" t="s">
        <v>1445</v>
      </c>
      <c r="D619" s="158" t="s">
        <v>635</v>
      </c>
      <c r="E619" s="185">
        <v>45230</v>
      </c>
      <c r="F619" s="185">
        <f t="shared" si="80"/>
        <v>45596</v>
      </c>
      <c r="G619" s="258"/>
      <c r="H619" s="258"/>
      <c r="I619" s="48">
        <f t="shared" si="81"/>
        <v>2</v>
      </c>
      <c r="J619" s="60"/>
      <c r="K619" s="60">
        <f t="shared" si="78"/>
        <v>0</v>
      </c>
      <c r="L619" s="136"/>
      <c r="M619" s="70">
        <f t="shared" si="79"/>
        <v>0</v>
      </c>
      <c r="N619" s="179" t="s">
        <v>1833</v>
      </c>
    </row>
    <row r="620" spans="1:14" x14ac:dyDescent="0.25">
      <c r="A620" s="289">
        <v>587</v>
      </c>
      <c r="B620" s="158" t="s">
        <v>719</v>
      </c>
      <c r="C620" s="171" t="s">
        <v>718</v>
      </c>
      <c r="D620" s="158">
        <v>980421</v>
      </c>
      <c r="E620" s="185">
        <v>45230</v>
      </c>
      <c r="F620" s="185">
        <f t="shared" si="80"/>
        <v>45596</v>
      </c>
      <c r="G620" s="258"/>
      <c r="H620" s="258"/>
      <c r="I620" s="48">
        <f t="shared" si="81"/>
        <v>2</v>
      </c>
      <c r="J620" s="60"/>
      <c r="K620" s="60">
        <f t="shared" si="78"/>
        <v>0</v>
      </c>
      <c r="L620" s="136"/>
      <c r="M620" s="70">
        <f t="shared" si="79"/>
        <v>0</v>
      </c>
      <c r="N620" s="179" t="s">
        <v>1804</v>
      </c>
    </row>
    <row r="621" spans="1:14" x14ac:dyDescent="0.25">
      <c r="A621" s="333">
        <v>588</v>
      </c>
      <c r="B621" s="158" t="s">
        <v>1446</v>
      </c>
      <c r="C621" s="171" t="s">
        <v>1447</v>
      </c>
      <c r="D621" s="158">
        <v>1007582</v>
      </c>
      <c r="E621" s="185">
        <v>45137</v>
      </c>
      <c r="F621" s="185">
        <f t="shared" si="80"/>
        <v>45503</v>
      </c>
      <c r="G621" s="258"/>
      <c r="H621" s="258"/>
      <c r="I621" s="48">
        <f t="shared" si="81"/>
        <v>2</v>
      </c>
      <c r="J621" s="60"/>
      <c r="K621" s="60">
        <f t="shared" si="78"/>
        <v>0</v>
      </c>
      <c r="L621" s="136"/>
      <c r="M621" s="70">
        <f t="shared" si="79"/>
        <v>0</v>
      </c>
      <c r="N621" s="179" t="s">
        <v>1834</v>
      </c>
    </row>
    <row r="622" spans="1:14" x14ac:dyDescent="0.25">
      <c r="A622" s="289">
        <v>589</v>
      </c>
      <c r="B622" s="158" t="s">
        <v>1448</v>
      </c>
      <c r="C622" s="171" t="s">
        <v>1449</v>
      </c>
      <c r="D622" s="158" t="s">
        <v>1450</v>
      </c>
      <c r="E622" s="185">
        <v>45016</v>
      </c>
      <c r="F622" s="185">
        <f t="shared" si="80"/>
        <v>45382</v>
      </c>
      <c r="G622" s="258"/>
      <c r="H622" s="258"/>
      <c r="I622" s="48">
        <f t="shared" si="81"/>
        <v>2</v>
      </c>
      <c r="J622" s="60"/>
      <c r="K622" s="60">
        <f t="shared" si="78"/>
        <v>0</v>
      </c>
      <c r="L622" s="136"/>
      <c r="M622" s="70">
        <f t="shared" si="79"/>
        <v>0</v>
      </c>
      <c r="N622" s="179" t="s">
        <v>1814</v>
      </c>
    </row>
    <row r="623" spans="1:14" x14ac:dyDescent="0.25">
      <c r="A623" s="333">
        <v>590</v>
      </c>
      <c r="B623" s="158" t="s">
        <v>1448</v>
      </c>
      <c r="C623" s="171" t="s">
        <v>1449</v>
      </c>
      <c r="D623" s="158" t="s">
        <v>1451</v>
      </c>
      <c r="E623" s="185">
        <v>45016</v>
      </c>
      <c r="F623" s="185">
        <f t="shared" si="80"/>
        <v>45382</v>
      </c>
      <c r="G623" s="258"/>
      <c r="H623" s="258"/>
      <c r="I623" s="48">
        <f t="shared" si="81"/>
        <v>2</v>
      </c>
      <c r="J623" s="60"/>
      <c r="K623" s="60">
        <f t="shared" si="78"/>
        <v>0</v>
      </c>
      <c r="L623" s="136"/>
      <c r="M623" s="70">
        <f t="shared" si="79"/>
        <v>0</v>
      </c>
      <c r="N623" s="179" t="s">
        <v>1814</v>
      </c>
    </row>
    <row r="624" spans="1:14" x14ac:dyDescent="0.25">
      <c r="A624" s="289">
        <v>591</v>
      </c>
      <c r="B624" s="158" t="s">
        <v>1448</v>
      </c>
      <c r="C624" s="171" t="s">
        <v>1449</v>
      </c>
      <c r="D624" s="158" t="s">
        <v>1452</v>
      </c>
      <c r="E624" s="185">
        <v>45016</v>
      </c>
      <c r="F624" s="185">
        <f t="shared" si="80"/>
        <v>45382</v>
      </c>
      <c r="G624" s="258"/>
      <c r="H624" s="258"/>
      <c r="I624" s="48">
        <f t="shared" si="81"/>
        <v>2</v>
      </c>
      <c r="J624" s="60"/>
      <c r="K624" s="60">
        <f t="shared" si="78"/>
        <v>0</v>
      </c>
      <c r="L624" s="136"/>
      <c r="M624" s="70">
        <f t="shared" si="79"/>
        <v>0</v>
      </c>
      <c r="N624" s="179" t="s">
        <v>1814</v>
      </c>
    </row>
    <row r="625" spans="1:14" x14ac:dyDescent="0.25">
      <c r="A625" s="333">
        <v>592</v>
      </c>
      <c r="B625" s="158" t="s">
        <v>1448</v>
      </c>
      <c r="C625" s="171" t="s">
        <v>1449</v>
      </c>
      <c r="D625" s="158" t="s">
        <v>1453</v>
      </c>
      <c r="E625" s="185">
        <v>45016</v>
      </c>
      <c r="F625" s="185">
        <f t="shared" si="80"/>
        <v>45382</v>
      </c>
      <c r="G625" s="258"/>
      <c r="H625" s="258"/>
      <c r="I625" s="48">
        <f t="shared" si="81"/>
        <v>2</v>
      </c>
      <c r="J625" s="60"/>
      <c r="K625" s="60">
        <f t="shared" si="78"/>
        <v>0</v>
      </c>
      <c r="L625" s="136"/>
      <c r="M625" s="70">
        <f t="shared" si="79"/>
        <v>0</v>
      </c>
      <c r="N625" s="179" t="s">
        <v>1814</v>
      </c>
    </row>
    <row r="626" spans="1:14" x14ac:dyDescent="0.25">
      <c r="A626" s="289">
        <v>593</v>
      </c>
      <c r="B626" s="158" t="s">
        <v>1454</v>
      </c>
      <c r="C626" s="171" t="s">
        <v>1455</v>
      </c>
      <c r="D626" s="158" t="s">
        <v>1456</v>
      </c>
      <c r="E626" s="185">
        <v>45396</v>
      </c>
      <c r="F626" s="270"/>
      <c r="G626" s="258"/>
      <c r="H626" s="258"/>
      <c r="I626" s="48">
        <f t="shared" si="81"/>
        <v>1</v>
      </c>
      <c r="J626" s="60"/>
      <c r="K626" s="60">
        <f t="shared" ref="K626:K689" si="82">I626*J626</f>
        <v>0</v>
      </c>
      <c r="L626" s="136"/>
      <c r="M626" s="70">
        <f t="shared" ref="M626:M689" si="83">K626+(K626*L626)</f>
        <v>0</v>
      </c>
      <c r="N626" s="179" t="s">
        <v>1814</v>
      </c>
    </row>
    <row r="627" spans="1:14" x14ac:dyDescent="0.25">
      <c r="A627" s="333">
        <v>594</v>
      </c>
      <c r="B627" s="158" t="s">
        <v>1454</v>
      </c>
      <c r="C627" s="171" t="s">
        <v>1455</v>
      </c>
      <c r="D627" s="158" t="s">
        <v>1457</v>
      </c>
      <c r="E627" s="185">
        <v>45396</v>
      </c>
      <c r="F627" s="270"/>
      <c r="G627" s="258"/>
      <c r="H627" s="258"/>
      <c r="I627" s="48">
        <f t="shared" si="81"/>
        <v>1</v>
      </c>
      <c r="J627" s="60"/>
      <c r="K627" s="60">
        <f t="shared" si="82"/>
        <v>0</v>
      </c>
      <c r="L627" s="136"/>
      <c r="M627" s="70">
        <f t="shared" si="83"/>
        <v>0</v>
      </c>
      <c r="N627" s="179" t="s">
        <v>1814</v>
      </c>
    </row>
    <row r="628" spans="1:14" x14ac:dyDescent="0.25">
      <c r="A628" s="289">
        <v>595</v>
      </c>
      <c r="B628" s="158" t="s">
        <v>1454</v>
      </c>
      <c r="C628" s="171" t="s">
        <v>1455</v>
      </c>
      <c r="D628" s="158" t="s">
        <v>1458</v>
      </c>
      <c r="E628" s="185">
        <v>45396</v>
      </c>
      <c r="F628" s="270"/>
      <c r="G628" s="258"/>
      <c r="H628" s="258"/>
      <c r="I628" s="48">
        <f t="shared" si="81"/>
        <v>1</v>
      </c>
      <c r="J628" s="60"/>
      <c r="K628" s="60">
        <f t="shared" si="82"/>
        <v>0</v>
      </c>
      <c r="L628" s="136"/>
      <c r="M628" s="70">
        <f t="shared" si="83"/>
        <v>0</v>
      </c>
      <c r="N628" s="179" t="s">
        <v>1814</v>
      </c>
    </row>
    <row r="629" spans="1:14" x14ac:dyDescent="0.25">
      <c r="A629" s="333">
        <v>596</v>
      </c>
      <c r="B629" s="158" t="s">
        <v>1454</v>
      </c>
      <c r="C629" s="171" t="s">
        <v>1455</v>
      </c>
      <c r="D629" s="158" t="s">
        <v>1459</v>
      </c>
      <c r="E629" s="185">
        <v>45396</v>
      </c>
      <c r="F629" s="270"/>
      <c r="G629" s="258"/>
      <c r="H629" s="258"/>
      <c r="I629" s="48">
        <f t="shared" si="81"/>
        <v>1</v>
      </c>
      <c r="J629" s="60"/>
      <c r="K629" s="60">
        <f t="shared" si="82"/>
        <v>0</v>
      </c>
      <c r="L629" s="136"/>
      <c r="M629" s="70">
        <f t="shared" si="83"/>
        <v>0</v>
      </c>
      <c r="N629" s="179" t="s">
        <v>1814</v>
      </c>
    </row>
    <row r="630" spans="1:14" x14ac:dyDescent="0.25">
      <c r="A630" s="289">
        <v>597</v>
      </c>
      <c r="B630" s="158" t="s">
        <v>1454</v>
      </c>
      <c r="C630" s="171" t="s">
        <v>1455</v>
      </c>
      <c r="D630" s="158" t="s">
        <v>1460</v>
      </c>
      <c r="E630" s="185">
        <v>45396</v>
      </c>
      <c r="F630" s="270"/>
      <c r="G630" s="258"/>
      <c r="H630" s="258"/>
      <c r="I630" s="48">
        <f t="shared" si="81"/>
        <v>1</v>
      </c>
      <c r="J630" s="60"/>
      <c r="K630" s="60">
        <f t="shared" si="82"/>
        <v>0</v>
      </c>
      <c r="L630" s="136"/>
      <c r="M630" s="70">
        <f t="shared" si="83"/>
        <v>0</v>
      </c>
      <c r="N630" s="179" t="s">
        <v>1814</v>
      </c>
    </row>
    <row r="631" spans="1:14" x14ac:dyDescent="0.25">
      <c r="A631" s="333">
        <v>598</v>
      </c>
      <c r="B631" s="158" t="s">
        <v>1461</v>
      </c>
      <c r="C631" s="171" t="s">
        <v>1462</v>
      </c>
      <c r="D631" s="158">
        <v>913030</v>
      </c>
      <c r="E631" s="185">
        <v>44956</v>
      </c>
      <c r="F631" s="185">
        <f t="shared" si="80"/>
        <v>45322</v>
      </c>
      <c r="G631" s="258"/>
      <c r="H631" s="258"/>
      <c r="I631" s="48">
        <f t="shared" si="81"/>
        <v>2</v>
      </c>
      <c r="J631" s="60"/>
      <c r="K631" s="60">
        <f t="shared" si="82"/>
        <v>0</v>
      </c>
      <c r="L631" s="136"/>
      <c r="M631" s="70">
        <f t="shared" si="83"/>
        <v>0</v>
      </c>
      <c r="N631" s="179" t="s">
        <v>1835</v>
      </c>
    </row>
    <row r="632" spans="1:14" x14ac:dyDescent="0.25">
      <c r="A632" s="289">
        <v>599</v>
      </c>
      <c r="B632" s="158" t="s">
        <v>636</v>
      </c>
      <c r="C632" s="171" t="s">
        <v>1463</v>
      </c>
      <c r="D632" s="158" t="s">
        <v>331</v>
      </c>
      <c r="E632" s="185">
        <v>45203</v>
      </c>
      <c r="F632" s="185">
        <f t="shared" si="80"/>
        <v>45569</v>
      </c>
      <c r="G632" s="258"/>
      <c r="H632" s="258"/>
      <c r="I632" s="48">
        <f t="shared" si="81"/>
        <v>2</v>
      </c>
      <c r="J632" s="60"/>
      <c r="K632" s="60">
        <f t="shared" si="82"/>
        <v>0</v>
      </c>
      <c r="L632" s="136"/>
      <c r="M632" s="70">
        <f t="shared" si="83"/>
        <v>0</v>
      </c>
      <c r="N632" s="179" t="s">
        <v>1836</v>
      </c>
    </row>
    <row r="633" spans="1:14" x14ac:dyDescent="0.25">
      <c r="A633" s="333">
        <v>600</v>
      </c>
      <c r="B633" s="158" t="s">
        <v>721</v>
      </c>
      <c r="C633" s="171" t="s">
        <v>720</v>
      </c>
      <c r="D633" s="158">
        <v>655230</v>
      </c>
      <c r="E633" s="185">
        <v>45203</v>
      </c>
      <c r="F633" s="185">
        <f t="shared" si="80"/>
        <v>45569</v>
      </c>
      <c r="G633" s="258"/>
      <c r="H633" s="258"/>
      <c r="I633" s="48">
        <f t="shared" si="81"/>
        <v>2</v>
      </c>
      <c r="J633" s="60"/>
      <c r="K633" s="60">
        <f t="shared" si="82"/>
        <v>0</v>
      </c>
      <c r="L633" s="136"/>
      <c r="M633" s="70">
        <f t="shared" si="83"/>
        <v>0</v>
      </c>
      <c r="N633" s="179" t="s">
        <v>1836</v>
      </c>
    </row>
    <row r="634" spans="1:14" x14ac:dyDescent="0.25">
      <c r="A634" s="289">
        <v>601</v>
      </c>
      <c r="B634" s="158" t="s">
        <v>1464</v>
      </c>
      <c r="C634" s="171" t="s">
        <v>1465</v>
      </c>
      <c r="D634" s="158">
        <v>180518002</v>
      </c>
      <c r="E634" s="185">
        <v>45137</v>
      </c>
      <c r="F634" s="185">
        <f t="shared" si="80"/>
        <v>45503</v>
      </c>
      <c r="G634" s="258"/>
      <c r="H634" s="258"/>
      <c r="I634" s="48">
        <f t="shared" si="81"/>
        <v>2</v>
      </c>
      <c r="J634" s="60"/>
      <c r="K634" s="60">
        <f t="shared" si="82"/>
        <v>0</v>
      </c>
      <c r="L634" s="136"/>
      <c r="M634" s="70">
        <f t="shared" si="83"/>
        <v>0</v>
      </c>
      <c r="N634" s="179" t="s">
        <v>1837</v>
      </c>
    </row>
    <row r="635" spans="1:14" x14ac:dyDescent="0.25">
      <c r="A635" s="333">
        <v>602</v>
      </c>
      <c r="B635" s="158" t="s">
        <v>1049</v>
      </c>
      <c r="C635" s="171" t="s">
        <v>1800</v>
      </c>
      <c r="D635" s="158" t="s">
        <v>1801</v>
      </c>
      <c r="E635" s="185">
        <v>45087</v>
      </c>
      <c r="F635" s="185">
        <f t="shared" si="80"/>
        <v>45453</v>
      </c>
      <c r="G635" s="258"/>
      <c r="H635" s="258"/>
      <c r="I635" s="48">
        <f t="shared" si="81"/>
        <v>2</v>
      </c>
      <c r="J635" s="60"/>
      <c r="K635" s="60">
        <f t="shared" si="82"/>
        <v>0</v>
      </c>
      <c r="L635" s="136"/>
      <c r="M635" s="70">
        <f t="shared" si="83"/>
        <v>0</v>
      </c>
      <c r="N635" s="179"/>
    </row>
    <row r="636" spans="1:14" ht="25.5" x14ac:dyDescent="0.25">
      <c r="A636" s="289">
        <v>603</v>
      </c>
      <c r="B636" s="158" t="s">
        <v>637</v>
      </c>
      <c r="C636" s="171" t="s">
        <v>613</v>
      </c>
      <c r="D636" s="158" t="s">
        <v>613</v>
      </c>
      <c r="E636" s="185">
        <v>45230</v>
      </c>
      <c r="F636" s="185">
        <f t="shared" si="80"/>
        <v>45596</v>
      </c>
      <c r="G636" s="258"/>
      <c r="H636" s="258"/>
      <c r="I636" s="48">
        <f t="shared" si="81"/>
        <v>2</v>
      </c>
      <c r="J636" s="60"/>
      <c r="K636" s="60">
        <f t="shared" si="82"/>
        <v>0</v>
      </c>
      <c r="L636" s="136"/>
      <c r="M636" s="70">
        <f t="shared" si="83"/>
        <v>0</v>
      </c>
      <c r="N636" s="179" t="s">
        <v>1838</v>
      </c>
    </row>
    <row r="637" spans="1:14" x14ac:dyDescent="0.25">
      <c r="A637" s="333">
        <v>604</v>
      </c>
      <c r="B637" s="158" t="s">
        <v>723</v>
      </c>
      <c r="C637" s="171" t="s">
        <v>722</v>
      </c>
      <c r="D637" s="158">
        <v>12090153</v>
      </c>
      <c r="E637" s="185">
        <v>45230</v>
      </c>
      <c r="F637" s="185">
        <f t="shared" si="80"/>
        <v>45596</v>
      </c>
      <c r="G637" s="258"/>
      <c r="H637" s="258"/>
      <c r="I637" s="48">
        <f t="shared" si="81"/>
        <v>2</v>
      </c>
      <c r="J637" s="60"/>
      <c r="K637" s="60">
        <f t="shared" si="82"/>
        <v>0</v>
      </c>
      <c r="L637" s="136"/>
      <c r="M637" s="70">
        <f t="shared" si="83"/>
        <v>0</v>
      </c>
      <c r="N637" s="179" t="s">
        <v>1839</v>
      </c>
    </row>
    <row r="638" spans="1:14" x14ac:dyDescent="0.25">
      <c r="A638" s="289">
        <v>605</v>
      </c>
      <c r="B638" s="158" t="s">
        <v>1197</v>
      </c>
      <c r="C638" s="171">
        <v>800</v>
      </c>
      <c r="D638" s="158">
        <v>20032784</v>
      </c>
      <c r="E638" s="185">
        <v>44951</v>
      </c>
      <c r="F638" s="185">
        <f t="shared" si="80"/>
        <v>45317</v>
      </c>
      <c r="G638" s="258"/>
      <c r="H638" s="258"/>
      <c r="I638" s="48">
        <f t="shared" si="81"/>
        <v>2</v>
      </c>
      <c r="J638" s="60"/>
      <c r="K638" s="60">
        <f t="shared" si="82"/>
        <v>0</v>
      </c>
      <c r="L638" s="136"/>
      <c r="M638" s="70">
        <f t="shared" si="83"/>
        <v>0</v>
      </c>
      <c r="N638" s="179" t="s">
        <v>1814</v>
      </c>
    </row>
    <row r="639" spans="1:14" x14ac:dyDescent="0.25">
      <c r="A639" s="333">
        <v>606</v>
      </c>
      <c r="B639" s="158" t="s">
        <v>1197</v>
      </c>
      <c r="C639" s="171">
        <v>800</v>
      </c>
      <c r="D639" s="158">
        <v>20032759</v>
      </c>
      <c r="E639" s="185">
        <v>44951</v>
      </c>
      <c r="F639" s="185">
        <f t="shared" si="80"/>
        <v>45317</v>
      </c>
      <c r="G639" s="258"/>
      <c r="H639" s="258"/>
      <c r="I639" s="48">
        <f t="shared" si="81"/>
        <v>2</v>
      </c>
      <c r="J639" s="60"/>
      <c r="K639" s="60">
        <f t="shared" si="82"/>
        <v>0</v>
      </c>
      <c r="L639" s="136"/>
      <c r="M639" s="70">
        <f t="shared" si="83"/>
        <v>0</v>
      </c>
      <c r="N639" s="179" t="s">
        <v>1811</v>
      </c>
    </row>
    <row r="640" spans="1:14" x14ac:dyDescent="0.25">
      <c r="A640" s="289">
        <v>607</v>
      </c>
      <c r="B640" s="158" t="s">
        <v>76</v>
      </c>
      <c r="C640" s="171" t="s">
        <v>1466</v>
      </c>
      <c r="D640" s="158" t="s">
        <v>1467</v>
      </c>
      <c r="E640" s="185">
        <v>44967</v>
      </c>
      <c r="F640" s="185">
        <f t="shared" si="80"/>
        <v>45333</v>
      </c>
      <c r="G640" s="258"/>
      <c r="H640" s="258"/>
      <c r="I640" s="48">
        <f t="shared" si="81"/>
        <v>2</v>
      </c>
      <c r="J640" s="60"/>
      <c r="K640" s="60">
        <f t="shared" si="82"/>
        <v>0</v>
      </c>
      <c r="L640" s="136"/>
      <c r="M640" s="70">
        <f t="shared" si="83"/>
        <v>0</v>
      </c>
      <c r="N640" s="179" t="s">
        <v>1814</v>
      </c>
    </row>
    <row r="641" spans="1:14" x14ac:dyDescent="0.25">
      <c r="A641" s="333">
        <v>608</v>
      </c>
      <c r="B641" s="158" t="s">
        <v>76</v>
      </c>
      <c r="C641" s="171" t="s">
        <v>1466</v>
      </c>
      <c r="D641" s="158" t="s">
        <v>1468</v>
      </c>
      <c r="E641" s="185">
        <v>44967</v>
      </c>
      <c r="F641" s="185">
        <f t="shared" si="80"/>
        <v>45333</v>
      </c>
      <c r="G641" s="258"/>
      <c r="H641" s="258"/>
      <c r="I641" s="48">
        <f t="shared" si="81"/>
        <v>2</v>
      </c>
      <c r="J641" s="60"/>
      <c r="K641" s="60">
        <f t="shared" si="82"/>
        <v>0</v>
      </c>
      <c r="L641" s="136"/>
      <c r="M641" s="70">
        <f t="shared" si="83"/>
        <v>0</v>
      </c>
      <c r="N641" s="179" t="s">
        <v>1814</v>
      </c>
    </row>
    <row r="642" spans="1:14" x14ac:dyDescent="0.25">
      <c r="A642" s="289">
        <v>609</v>
      </c>
      <c r="B642" s="158" t="s">
        <v>76</v>
      </c>
      <c r="C642" s="171" t="s">
        <v>1466</v>
      </c>
      <c r="D642" s="158" t="s">
        <v>1469</v>
      </c>
      <c r="E642" s="185">
        <v>44967</v>
      </c>
      <c r="F642" s="185">
        <f t="shared" si="80"/>
        <v>45333</v>
      </c>
      <c r="G642" s="258"/>
      <c r="H642" s="258"/>
      <c r="I642" s="48">
        <f t="shared" si="81"/>
        <v>2</v>
      </c>
      <c r="J642" s="60"/>
      <c r="K642" s="60">
        <f t="shared" si="82"/>
        <v>0</v>
      </c>
      <c r="L642" s="136"/>
      <c r="M642" s="70">
        <f t="shared" si="83"/>
        <v>0</v>
      </c>
      <c r="N642" s="179" t="s">
        <v>1814</v>
      </c>
    </row>
    <row r="643" spans="1:14" x14ac:dyDescent="0.25">
      <c r="A643" s="333">
        <v>610</v>
      </c>
      <c r="B643" s="158" t="s">
        <v>76</v>
      </c>
      <c r="C643" s="171" t="s">
        <v>1466</v>
      </c>
      <c r="D643" s="158" t="s">
        <v>1470</v>
      </c>
      <c r="E643" s="185">
        <v>44967</v>
      </c>
      <c r="F643" s="185">
        <f t="shared" si="80"/>
        <v>45333</v>
      </c>
      <c r="G643" s="258"/>
      <c r="H643" s="258"/>
      <c r="I643" s="48">
        <f t="shared" si="81"/>
        <v>2</v>
      </c>
      <c r="J643" s="60"/>
      <c r="K643" s="60">
        <f t="shared" si="82"/>
        <v>0</v>
      </c>
      <c r="L643" s="136"/>
      <c r="M643" s="70">
        <f t="shared" si="83"/>
        <v>0</v>
      </c>
      <c r="N643" s="179" t="s">
        <v>1814</v>
      </c>
    </row>
    <row r="644" spans="1:14" x14ac:dyDescent="0.25">
      <c r="A644" s="289">
        <v>611</v>
      </c>
      <c r="B644" s="158" t="s">
        <v>76</v>
      </c>
      <c r="C644" s="171" t="s">
        <v>1466</v>
      </c>
      <c r="D644" s="158" t="s">
        <v>1471</v>
      </c>
      <c r="E644" s="185">
        <v>44967</v>
      </c>
      <c r="F644" s="185">
        <f t="shared" si="80"/>
        <v>45333</v>
      </c>
      <c r="G644" s="258"/>
      <c r="H644" s="258"/>
      <c r="I644" s="48">
        <f t="shared" si="81"/>
        <v>2</v>
      </c>
      <c r="J644" s="60"/>
      <c r="K644" s="60">
        <f t="shared" si="82"/>
        <v>0</v>
      </c>
      <c r="L644" s="136"/>
      <c r="M644" s="70">
        <f t="shared" si="83"/>
        <v>0</v>
      </c>
      <c r="N644" s="179" t="s">
        <v>1814</v>
      </c>
    </row>
    <row r="645" spans="1:14" x14ac:dyDescent="0.25">
      <c r="A645" s="333">
        <v>612</v>
      </c>
      <c r="B645" s="158" t="s">
        <v>1472</v>
      </c>
      <c r="C645" s="171" t="s">
        <v>1473</v>
      </c>
      <c r="D645" s="158">
        <v>110220600031</v>
      </c>
      <c r="E645" s="185">
        <v>45156</v>
      </c>
      <c r="F645" s="185">
        <f t="shared" si="80"/>
        <v>45522</v>
      </c>
      <c r="G645" s="258"/>
      <c r="H645" s="258"/>
      <c r="I645" s="48">
        <f t="shared" si="81"/>
        <v>2</v>
      </c>
      <c r="J645" s="60"/>
      <c r="K645" s="60">
        <f t="shared" si="82"/>
        <v>0</v>
      </c>
      <c r="L645" s="136"/>
      <c r="M645" s="70">
        <f t="shared" si="83"/>
        <v>0</v>
      </c>
      <c r="N645" s="179" t="s">
        <v>1814</v>
      </c>
    </row>
    <row r="646" spans="1:14" x14ac:dyDescent="0.25">
      <c r="A646" s="289">
        <v>613</v>
      </c>
      <c r="B646" s="158" t="s">
        <v>1472</v>
      </c>
      <c r="C646" s="171" t="s">
        <v>1473</v>
      </c>
      <c r="D646" s="158">
        <v>111245500047</v>
      </c>
      <c r="E646" s="185">
        <v>45156</v>
      </c>
      <c r="F646" s="185">
        <f t="shared" si="80"/>
        <v>45522</v>
      </c>
      <c r="G646" s="258"/>
      <c r="H646" s="258"/>
      <c r="I646" s="48">
        <f t="shared" si="81"/>
        <v>2</v>
      </c>
      <c r="J646" s="60"/>
      <c r="K646" s="60">
        <f t="shared" si="82"/>
        <v>0</v>
      </c>
      <c r="L646" s="136"/>
      <c r="M646" s="70">
        <f t="shared" si="83"/>
        <v>0</v>
      </c>
      <c r="N646" s="179" t="s">
        <v>1814</v>
      </c>
    </row>
    <row r="647" spans="1:14" x14ac:dyDescent="0.25">
      <c r="A647" s="333">
        <v>614</v>
      </c>
      <c r="B647" s="158" t="s">
        <v>1472</v>
      </c>
      <c r="C647" s="171" t="s">
        <v>1473</v>
      </c>
      <c r="D647" s="158">
        <v>110220600001</v>
      </c>
      <c r="E647" s="185">
        <v>45156</v>
      </c>
      <c r="F647" s="185">
        <f t="shared" si="80"/>
        <v>45522</v>
      </c>
      <c r="G647" s="258"/>
      <c r="H647" s="258"/>
      <c r="I647" s="48">
        <f t="shared" si="81"/>
        <v>2</v>
      </c>
      <c r="J647" s="60"/>
      <c r="K647" s="60">
        <f t="shared" si="82"/>
        <v>0</v>
      </c>
      <c r="L647" s="136"/>
      <c r="M647" s="70">
        <f t="shared" si="83"/>
        <v>0</v>
      </c>
      <c r="N647" s="179" t="s">
        <v>1814</v>
      </c>
    </row>
    <row r="648" spans="1:14" x14ac:dyDescent="0.25">
      <c r="A648" s="289">
        <v>615</v>
      </c>
      <c r="B648" s="158" t="s">
        <v>1474</v>
      </c>
      <c r="C648" s="171" t="s">
        <v>1323</v>
      </c>
      <c r="D648" s="158" t="s">
        <v>1475</v>
      </c>
      <c r="E648" s="185">
        <v>44967</v>
      </c>
      <c r="F648" s="185">
        <f t="shared" si="80"/>
        <v>45333</v>
      </c>
      <c r="G648" s="258"/>
      <c r="H648" s="258"/>
      <c r="I648" s="48">
        <f t="shared" si="81"/>
        <v>2</v>
      </c>
      <c r="J648" s="60"/>
      <c r="K648" s="60">
        <f t="shared" si="82"/>
        <v>0</v>
      </c>
      <c r="L648" s="136"/>
      <c r="M648" s="70">
        <f t="shared" si="83"/>
        <v>0</v>
      </c>
      <c r="N648" s="179" t="s">
        <v>1814</v>
      </c>
    </row>
    <row r="649" spans="1:14" x14ac:dyDescent="0.25">
      <c r="A649" s="333">
        <v>616</v>
      </c>
      <c r="B649" s="158" t="s">
        <v>1476</v>
      </c>
      <c r="C649" s="171" t="s">
        <v>1477</v>
      </c>
      <c r="D649" s="158" t="s">
        <v>1478</v>
      </c>
      <c r="E649" s="185">
        <v>45204</v>
      </c>
      <c r="F649" s="185">
        <f t="shared" si="80"/>
        <v>45570</v>
      </c>
      <c r="G649" s="258"/>
      <c r="H649" s="258"/>
      <c r="I649" s="48">
        <f t="shared" si="81"/>
        <v>2</v>
      </c>
      <c r="J649" s="60"/>
      <c r="K649" s="60">
        <f t="shared" si="82"/>
        <v>0</v>
      </c>
      <c r="L649" s="136"/>
      <c r="M649" s="70">
        <f t="shared" si="83"/>
        <v>0</v>
      </c>
      <c r="N649" s="179" t="s">
        <v>1840</v>
      </c>
    </row>
    <row r="650" spans="1:14" x14ac:dyDescent="0.25">
      <c r="A650" s="289">
        <v>617</v>
      </c>
      <c r="B650" s="158" t="s">
        <v>1479</v>
      </c>
      <c r="C650" s="171" t="s">
        <v>1477</v>
      </c>
      <c r="D650" s="158" t="s">
        <v>1480</v>
      </c>
      <c r="E650" s="185">
        <v>45204</v>
      </c>
      <c r="F650" s="185">
        <f t="shared" si="80"/>
        <v>45570</v>
      </c>
      <c r="G650" s="258"/>
      <c r="H650" s="258"/>
      <c r="I650" s="48">
        <f t="shared" si="81"/>
        <v>2</v>
      </c>
      <c r="J650" s="60"/>
      <c r="K650" s="60">
        <f t="shared" si="82"/>
        <v>0</v>
      </c>
      <c r="L650" s="136"/>
      <c r="M650" s="70">
        <f t="shared" si="83"/>
        <v>0</v>
      </c>
      <c r="N650" s="179" t="s">
        <v>1811</v>
      </c>
    </row>
    <row r="651" spans="1:14" x14ac:dyDescent="0.25">
      <c r="A651" s="333">
        <v>618</v>
      </c>
      <c r="B651" s="158" t="s">
        <v>1481</v>
      </c>
      <c r="C651" s="171" t="s">
        <v>1482</v>
      </c>
      <c r="D651" s="158">
        <v>21046100</v>
      </c>
      <c r="E651" s="185">
        <v>45137</v>
      </c>
      <c r="F651" s="185">
        <f t="shared" si="80"/>
        <v>45503</v>
      </c>
      <c r="G651" s="258"/>
      <c r="H651" s="258"/>
      <c r="I651" s="48">
        <f t="shared" si="81"/>
        <v>2</v>
      </c>
      <c r="J651" s="60"/>
      <c r="K651" s="60">
        <f t="shared" si="82"/>
        <v>0</v>
      </c>
      <c r="L651" s="136"/>
      <c r="M651" s="70">
        <f t="shared" si="83"/>
        <v>0</v>
      </c>
      <c r="N651" s="179" t="s">
        <v>1841</v>
      </c>
    </row>
    <row r="652" spans="1:14" x14ac:dyDescent="0.25">
      <c r="A652" s="289">
        <v>619</v>
      </c>
      <c r="B652" s="158" t="s">
        <v>728</v>
      </c>
      <c r="C652" s="171" t="s">
        <v>727</v>
      </c>
      <c r="D652" s="158" t="s">
        <v>639</v>
      </c>
      <c r="E652" s="185">
        <v>45260</v>
      </c>
      <c r="F652" s="185">
        <f t="shared" si="80"/>
        <v>45626</v>
      </c>
      <c r="G652" s="258"/>
      <c r="H652" s="258"/>
      <c r="I652" s="48">
        <f t="shared" si="81"/>
        <v>2</v>
      </c>
      <c r="J652" s="60"/>
      <c r="K652" s="60">
        <f t="shared" si="82"/>
        <v>0</v>
      </c>
      <c r="L652" s="136"/>
      <c r="M652" s="70">
        <f t="shared" si="83"/>
        <v>0</v>
      </c>
      <c r="N652" s="179" t="s">
        <v>1829</v>
      </c>
    </row>
    <row r="653" spans="1:14" x14ac:dyDescent="0.25">
      <c r="A653" s="333">
        <v>620</v>
      </c>
      <c r="B653" s="158" t="s">
        <v>640</v>
      </c>
      <c r="C653" s="171" t="s">
        <v>669</v>
      </c>
      <c r="D653" s="158" t="s">
        <v>669</v>
      </c>
      <c r="E653" s="185">
        <v>45260</v>
      </c>
      <c r="F653" s="185">
        <f t="shared" si="80"/>
        <v>45626</v>
      </c>
      <c r="G653" s="258"/>
      <c r="H653" s="258"/>
      <c r="I653" s="48">
        <f t="shared" si="81"/>
        <v>2</v>
      </c>
      <c r="J653" s="60"/>
      <c r="K653" s="60">
        <f t="shared" si="82"/>
        <v>0</v>
      </c>
      <c r="L653" s="136"/>
      <c r="M653" s="70">
        <f t="shared" si="83"/>
        <v>0</v>
      </c>
      <c r="N653" s="179" t="s">
        <v>1810</v>
      </c>
    </row>
    <row r="654" spans="1:14" x14ac:dyDescent="0.25">
      <c r="A654" s="289">
        <v>621</v>
      </c>
      <c r="B654" s="158" t="s">
        <v>641</v>
      </c>
      <c r="C654" s="171" t="s">
        <v>331</v>
      </c>
      <c r="D654" s="158" t="s">
        <v>331</v>
      </c>
      <c r="E654" s="185">
        <v>45169</v>
      </c>
      <c r="F654" s="185">
        <f t="shared" si="80"/>
        <v>45535</v>
      </c>
      <c r="G654" s="258"/>
      <c r="H654" s="258"/>
      <c r="I654" s="48">
        <f t="shared" si="81"/>
        <v>2</v>
      </c>
      <c r="J654" s="60"/>
      <c r="K654" s="60">
        <f t="shared" si="82"/>
        <v>0</v>
      </c>
      <c r="L654" s="136"/>
      <c r="M654" s="70">
        <f t="shared" si="83"/>
        <v>0</v>
      </c>
      <c r="N654" s="179" t="s">
        <v>1832</v>
      </c>
    </row>
    <row r="655" spans="1:14" x14ac:dyDescent="0.25">
      <c r="A655" s="333">
        <v>622</v>
      </c>
      <c r="B655" s="158" t="s">
        <v>43</v>
      </c>
      <c r="C655" s="171" t="s">
        <v>1483</v>
      </c>
      <c r="D655" s="158">
        <v>23049017</v>
      </c>
      <c r="E655" s="185">
        <v>45046</v>
      </c>
      <c r="F655" s="185">
        <f t="shared" si="80"/>
        <v>45412</v>
      </c>
      <c r="G655" s="258"/>
      <c r="H655" s="258"/>
      <c r="I655" s="48">
        <f t="shared" si="81"/>
        <v>2</v>
      </c>
      <c r="J655" s="60"/>
      <c r="K655" s="60">
        <f t="shared" si="82"/>
        <v>0</v>
      </c>
      <c r="L655" s="136"/>
      <c r="M655" s="70">
        <f t="shared" si="83"/>
        <v>0</v>
      </c>
      <c r="N655" s="179" t="s">
        <v>1842</v>
      </c>
    </row>
    <row r="656" spans="1:14" x14ac:dyDescent="0.25">
      <c r="A656" s="289">
        <v>623</v>
      </c>
      <c r="B656" s="158" t="s">
        <v>43</v>
      </c>
      <c r="C656" s="171" t="s">
        <v>1483</v>
      </c>
      <c r="D656" s="158">
        <v>23049019</v>
      </c>
      <c r="E656" s="185">
        <v>45046</v>
      </c>
      <c r="F656" s="185">
        <f t="shared" si="80"/>
        <v>45412</v>
      </c>
      <c r="G656" s="258"/>
      <c r="H656" s="258"/>
      <c r="I656" s="48">
        <f t="shared" si="81"/>
        <v>2</v>
      </c>
      <c r="J656" s="60"/>
      <c r="K656" s="60">
        <f t="shared" si="82"/>
        <v>0</v>
      </c>
      <c r="L656" s="136"/>
      <c r="M656" s="70">
        <f t="shared" si="83"/>
        <v>0</v>
      </c>
      <c r="N656" s="179" t="s">
        <v>1842</v>
      </c>
    </row>
    <row r="657" spans="1:14" x14ac:dyDescent="0.25">
      <c r="A657" s="333">
        <v>624</v>
      </c>
      <c r="B657" s="158" t="s">
        <v>43</v>
      </c>
      <c r="C657" s="171" t="s">
        <v>1483</v>
      </c>
      <c r="D657" s="158">
        <v>23049018</v>
      </c>
      <c r="E657" s="185">
        <v>45046</v>
      </c>
      <c r="F657" s="185">
        <f t="shared" si="80"/>
        <v>45412</v>
      </c>
      <c r="G657" s="258"/>
      <c r="H657" s="258"/>
      <c r="I657" s="48">
        <f t="shared" si="81"/>
        <v>2</v>
      </c>
      <c r="J657" s="60"/>
      <c r="K657" s="60">
        <f t="shared" si="82"/>
        <v>0</v>
      </c>
      <c r="L657" s="136"/>
      <c r="M657" s="70">
        <f t="shared" si="83"/>
        <v>0</v>
      </c>
      <c r="N657" s="179" t="s">
        <v>1842</v>
      </c>
    </row>
    <row r="658" spans="1:14" x14ac:dyDescent="0.25">
      <c r="A658" s="289">
        <v>625</v>
      </c>
      <c r="B658" s="158" t="s">
        <v>43</v>
      </c>
      <c r="C658" s="171" t="s">
        <v>1484</v>
      </c>
      <c r="D658" s="158">
        <v>24630094</v>
      </c>
      <c r="E658" s="185">
        <v>45255</v>
      </c>
      <c r="F658" s="185">
        <f t="shared" si="80"/>
        <v>45621</v>
      </c>
      <c r="G658" s="258"/>
      <c r="H658" s="258"/>
      <c r="I658" s="48">
        <f t="shared" si="81"/>
        <v>2</v>
      </c>
      <c r="J658" s="60"/>
      <c r="K658" s="60">
        <f t="shared" si="82"/>
        <v>0</v>
      </c>
      <c r="L658" s="136"/>
      <c r="M658" s="70">
        <f t="shared" si="83"/>
        <v>0</v>
      </c>
      <c r="N658" s="179" t="s">
        <v>1814</v>
      </c>
    </row>
    <row r="659" spans="1:14" x14ac:dyDescent="0.25">
      <c r="A659" s="333">
        <v>626</v>
      </c>
      <c r="B659" s="158" t="s">
        <v>43</v>
      </c>
      <c r="C659" s="171" t="s">
        <v>1484</v>
      </c>
      <c r="D659" s="158">
        <v>24630095</v>
      </c>
      <c r="E659" s="185">
        <v>45255</v>
      </c>
      <c r="F659" s="185">
        <f t="shared" si="80"/>
        <v>45621</v>
      </c>
      <c r="G659" s="258"/>
      <c r="H659" s="258"/>
      <c r="I659" s="48">
        <f t="shared" si="81"/>
        <v>2</v>
      </c>
      <c r="J659" s="60"/>
      <c r="K659" s="60">
        <f t="shared" si="82"/>
        <v>0</v>
      </c>
      <c r="L659" s="136"/>
      <c r="M659" s="70">
        <f t="shared" si="83"/>
        <v>0</v>
      </c>
      <c r="N659" s="179" t="s">
        <v>1814</v>
      </c>
    </row>
    <row r="660" spans="1:14" x14ac:dyDescent="0.25">
      <c r="A660" s="289">
        <v>627</v>
      </c>
      <c r="B660" s="158" t="s">
        <v>43</v>
      </c>
      <c r="C660" s="171" t="s">
        <v>1484</v>
      </c>
      <c r="D660" s="158">
        <v>24630096</v>
      </c>
      <c r="E660" s="185">
        <v>45255</v>
      </c>
      <c r="F660" s="185">
        <f t="shared" si="80"/>
        <v>45621</v>
      </c>
      <c r="G660" s="258"/>
      <c r="H660" s="258"/>
      <c r="I660" s="48">
        <f t="shared" si="81"/>
        <v>2</v>
      </c>
      <c r="J660" s="60"/>
      <c r="K660" s="60">
        <f t="shared" si="82"/>
        <v>0</v>
      </c>
      <c r="L660" s="136"/>
      <c r="M660" s="70">
        <f t="shared" si="83"/>
        <v>0</v>
      </c>
      <c r="N660" s="179" t="s">
        <v>1814</v>
      </c>
    </row>
    <row r="661" spans="1:14" x14ac:dyDescent="0.25">
      <c r="A661" s="333">
        <v>628</v>
      </c>
      <c r="B661" s="158" t="s">
        <v>43</v>
      </c>
      <c r="C661" s="171" t="s">
        <v>1484</v>
      </c>
      <c r="D661" s="158">
        <v>24630093</v>
      </c>
      <c r="E661" s="185">
        <v>45255</v>
      </c>
      <c r="F661" s="185">
        <f t="shared" si="80"/>
        <v>45621</v>
      </c>
      <c r="G661" s="258"/>
      <c r="H661" s="258"/>
      <c r="I661" s="48">
        <f t="shared" si="81"/>
        <v>2</v>
      </c>
      <c r="J661" s="60"/>
      <c r="K661" s="60">
        <f t="shared" si="82"/>
        <v>0</v>
      </c>
      <c r="L661" s="136"/>
      <c r="M661" s="70">
        <f t="shared" si="83"/>
        <v>0</v>
      </c>
      <c r="N661" s="179" t="s">
        <v>1814</v>
      </c>
    </row>
    <row r="662" spans="1:14" x14ac:dyDescent="0.25">
      <c r="A662" s="289">
        <v>629</v>
      </c>
      <c r="B662" s="158" t="s">
        <v>43</v>
      </c>
      <c r="C662" s="171" t="s">
        <v>1484</v>
      </c>
      <c r="D662" s="158">
        <v>24630091</v>
      </c>
      <c r="E662" s="185">
        <v>45255</v>
      </c>
      <c r="F662" s="185">
        <f t="shared" si="80"/>
        <v>45621</v>
      </c>
      <c r="G662" s="258"/>
      <c r="H662" s="258"/>
      <c r="I662" s="48">
        <f t="shared" si="81"/>
        <v>2</v>
      </c>
      <c r="J662" s="60"/>
      <c r="K662" s="60">
        <f t="shared" si="82"/>
        <v>0</v>
      </c>
      <c r="L662" s="136"/>
      <c r="M662" s="70">
        <f t="shared" si="83"/>
        <v>0</v>
      </c>
      <c r="N662" s="179" t="s">
        <v>1814</v>
      </c>
    </row>
    <row r="663" spans="1:14" x14ac:dyDescent="0.25">
      <c r="A663" s="333">
        <v>630</v>
      </c>
      <c r="B663" s="158" t="s">
        <v>43</v>
      </c>
      <c r="C663" s="171" t="s">
        <v>1484</v>
      </c>
      <c r="D663" s="158">
        <v>24630086</v>
      </c>
      <c r="E663" s="185">
        <v>45255</v>
      </c>
      <c r="F663" s="185">
        <f t="shared" si="80"/>
        <v>45621</v>
      </c>
      <c r="G663" s="258"/>
      <c r="H663" s="258"/>
      <c r="I663" s="48">
        <f t="shared" si="81"/>
        <v>2</v>
      </c>
      <c r="J663" s="60"/>
      <c r="K663" s="60">
        <f t="shared" si="82"/>
        <v>0</v>
      </c>
      <c r="L663" s="136"/>
      <c r="M663" s="70">
        <f t="shared" si="83"/>
        <v>0</v>
      </c>
      <c r="N663" s="179" t="s">
        <v>1814</v>
      </c>
    </row>
    <row r="664" spans="1:14" x14ac:dyDescent="0.25">
      <c r="A664" s="289">
        <v>631</v>
      </c>
      <c r="B664" s="158" t="s">
        <v>43</v>
      </c>
      <c r="C664" s="171" t="s">
        <v>1484</v>
      </c>
      <c r="D664" s="158">
        <v>24630083</v>
      </c>
      <c r="E664" s="185">
        <v>45255</v>
      </c>
      <c r="F664" s="185">
        <f t="shared" si="80"/>
        <v>45621</v>
      </c>
      <c r="G664" s="258"/>
      <c r="H664" s="258"/>
      <c r="I664" s="48">
        <f t="shared" si="81"/>
        <v>2</v>
      </c>
      <c r="J664" s="60"/>
      <c r="K664" s="60">
        <f t="shared" si="82"/>
        <v>0</v>
      </c>
      <c r="L664" s="136"/>
      <c r="M664" s="70">
        <f t="shared" si="83"/>
        <v>0</v>
      </c>
      <c r="N664" s="179" t="s">
        <v>1814</v>
      </c>
    </row>
    <row r="665" spans="1:14" x14ac:dyDescent="0.25">
      <c r="A665" s="333">
        <v>632</v>
      </c>
      <c r="B665" s="158" t="s">
        <v>43</v>
      </c>
      <c r="C665" s="171" t="s">
        <v>1484</v>
      </c>
      <c r="D665" s="158">
        <v>24630082</v>
      </c>
      <c r="E665" s="185">
        <v>45255</v>
      </c>
      <c r="F665" s="185">
        <f t="shared" si="80"/>
        <v>45621</v>
      </c>
      <c r="G665" s="258"/>
      <c r="H665" s="258"/>
      <c r="I665" s="48">
        <f t="shared" si="81"/>
        <v>2</v>
      </c>
      <c r="J665" s="60"/>
      <c r="K665" s="60">
        <f t="shared" si="82"/>
        <v>0</v>
      </c>
      <c r="L665" s="136"/>
      <c r="M665" s="70">
        <f t="shared" si="83"/>
        <v>0</v>
      </c>
      <c r="N665" s="179" t="s">
        <v>1814</v>
      </c>
    </row>
    <row r="666" spans="1:14" x14ac:dyDescent="0.25">
      <c r="A666" s="289">
        <v>633</v>
      </c>
      <c r="B666" s="158" t="s">
        <v>43</v>
      </c>
      <c r="C666" s="171" t="s">
        <v>1484</v>
      </c>
      <c r="D666" s="158">
        <v>24630084</v>
      </c>
      <c r="E666" s="185">
        <v>45255</v>
      </c>
      <c r="F666" s="185">
        <f t="shared" si="80"/>
        <v>45621</v>
      </c>
      <c r="G666" s="258"/>
      <c r="H666" s="258"/>
      <c r="I666" s="48">
        <f t="shared" si="81"/>
        <v>2</v>
      </c>
      <c r="J666" s="60"/>
      <c r="K666" s="60">
        <f t="shared" si="82"/>
        <v>0</v>
      </c>
      <c r="L666" s="136"/>
      <c r="M666" s="70">
        <f t="shared" si="83"/>
        <v>0</v>
      </c>
      <c r="N666" s="179" t="s">
        <v>1814</v>
      </c>
    </row>
    <row r="667" spans="1:14" x14ac:dyDescent="0.25">
      <c r="A667" s="333">
        <v>634</v>
      </c>
      <c r="B667" s="158" t="s">
        <v>43</v>
      </c>
      <c r="C667" s="171" t="s">
        <v>1484</v>
      </c>
      <c r="D667" s="158">
        <v>24630088</v>
      </c>
      <c r="E667" s="185">
        <v>45255</v>
      </c>
      <c r="F667" s="185">
        <f t="shared" si="80"/>
        <v>45621</v>
      </c>
      <c r="G667" s="258"/>
      <c r="H667" s="258"/>
      <c r="I667" s="48">
        <f t="shared" si="81"/>
        <v>2</v>
      </c>
      <c r="J667" s="60"/>
      <c r="K667" s="60">
        <f t="shared" si="82"/>
        <v>0</v>
      </c>
      <c r="L667" s="136"/>
      <c r="M667" s="70">
        <f t="shared" si="83"/>
        <v>0</v>
      </c>
      <c r="N667" s="179" t="s">
        <v>1814</v>
      </c>
    </row>
    <row r="668" spans="1:14" x14ac:dyDescent="0.25">
      <c r="A668" s="289">
        <v>635</v>
      </c>
      <c r="B668" s="158" t="s">
        <v>43</v>
      </c>
      <c r="C668" s="171" t="s">
        <v>1484</v>
      </c>
      <c r="D668" s="158">
        <v>24789488</v>
      </c>
      <c r="E668" s="185">
        <v>45347</v>
      </c>
      <c r="F668" s="270"/>
      <c r="G668" s="258"/>
      <c r="H668" s="258"/>
      <c r="I668" s="48">
        <f t="shared" si="81"/>
        <v>1</v>
      </c>
      <c r="J668" s="60"/>
      <c r="K668" s="60">
        <f t="shared" si="82"/>
        <v>0</v>
      </c>
      <c r="L668" s="136"/>
      <c r="M668" s="70">
        <f t="shared" si="83"/>
        <v>0</v>
      </c>
      <c r="N668" s="179" t="s">
        <v>1814</v>
      </c>
    </row>
    <row r="669" spans="1:14" x14ac:dyDescent="0.25">
      <c r="A669" s="333">
        <v>636</v>
      </c>
      <c r="B669" s="158" t="s">
        <v>43</v>
      </c>
      <c r="C669" s="171" t="s">
        <v>1484</v>
      </c>
      <c r="D669" s="158">
        <v>24546421</v>
      </c>
      <c r="E669" s="185">
        <v>45347</v>
      </c>
      <c r="F669" s="270"/>
      <c r="G669" s="258"/>
      <c r="H669" s="258"/>
      <c r="I669" s="48">
        <f t="shared" si="81"/>
        <v>1</v>
      </c>
      <c r="J669" s="60"/>
      <c r="K669" s="60">
        <f t="shared" si="82"/>
        <v>0</v>
      </c>
      <c r="L669" s="136"/>
      <c r="M669" s="70">
        <f t="shared" si="83"/>
        <v>0</v>
      </c>
      <c r="N669" s="179" t="s">
        <v>1814</v>
      </c>
    </row>
    <row r="670" spans="1:14" x14ac:dyDescent="0.25">
      <c r="A670" s="289">
        <v>637</v>
      </c>
      <c r="B670" s="158" t="s">
        <v>43</v>
      </c>
      <c r="C670" s="171" t="s">
        <v>1484</v>
      </c>
      <c r="D670" s="158">
        <v>24789489</v>
      </c>
      <c r="E670" s="185">
        <v>45347</v>
      </c>
      <c r="F670" s="270"/>
      <c r="G670" s="258"/>
      <c r="H670" s="258"/>
      <c r="I670" s="48">
        <f t="shared" si="81"/>
        <v>1</v>
      </c>
      <c r="J670" s="60"/>
      <c r="K670" s="60">
        <f t="shared" si="82"/>
        <v>0</v>
      </c>
      <c r="L670" s="136"/>
      <c r="M670" s="70">
        <f t="shared" si="83"/>
        <v>0</v>
      </c>
      <c r="N670" s="179" t="s">
        <v>1814</v>
      </c>
    </row>
    <row r="671" spans="1:14" x14ac:dyDescent="0.25">
      <c r="A671" s="333">
        <v>638</v>
      </c>
      <c r="B671" s="158" t="s">
        <v>43</v>
      </c>
      <c r="C671" s="171" t="s">
        <v>1484</v>
      </c>
      <c r="D671" s="158">
        <v>24789490</v>
      </c>
      <c r="E671" s="185">
        <v>45347</v>
      </c>
      <c r="F671" s="270"/>
      <c r="G671" s="258"/>
      <c r="H671" s="258"/>
      <c r="I671" s="48">
        <f t="shared" ref="I671:I734" si="84">COUNT(E671:H671)</f>
        <v>1</v>
      </c>
      <c r="J671" s="60"/>
      <c r="K671" s="60">
        <f t="shared" si="82"/>
        <v>0</v>
      </c>
      <c r="L671" s="136"/>
      <c r="M671" s="70">
        <f t="shared" si="83"/>
        <v>0</v>
      </c>
      <c r="N671" s="179" t="s">
        <v>1814</v>
      </c>
    </row>
    <row r="672" spans="1:14" x14ac:dyDescent="0.25">
      <c r="A672" s="289">
        <v>639</v>
      </c>
      <c r="B672" s="158" t="s">
        <v>43</v>
      </c>
      <c r="C672" s="171" t="s">
        <v>1484</v>
      </c>
      <c r="D672" s="158">
        <v>24789487</v>
      </c>
      <c r="E672" s="185">
        <v>45347</v>
      </c>
      <c r="F672" s="270"/>
      <c r="G672" s="258"/>
      <c r="H672" s="258"/>
      <c r="I672" s="48">
        <f t="shared" si="84"/>
        <v>1</v>
      </c>
      <c r="J672" s="60"/>
      <c r="K672" s="60">
        <f t="shared" si="82"/>
        <v>0</v>
      </c>
      <c r="L672" s="136"/>
      <c r="M672" s="70">
        <f t="shared" si="83"/>
        <v>0</v>
      </c>
      <c r="N672" s="179" t="s">
        <v>1814</v>
      </c>
    </row>
    <row r="673" spans="1:14" x14ac:dyDescent="0.25">
      <c r="A673" s="333">
        <v>640</v>
      </c>
      <c r="B673" s="158" t="s">
        <v>43</v>
      </c>
      <c r="C673" s="171" t="s">
        <v>1485</v>
      </c>
      <c r="D673" s="158">
        <v>24391543</v>
      </c>
      <c r="E673" s="185">
        <v>45240</v>
      </c>
      <c r="F673" s="185">
        <f t="shared" ref="F673:F699" si="85">E673+366</f>
        <v>45606</v>
      </c>
      <c r="G673" s="258"/>
      <c r="H673" s="258"/>
      <c r="I673" s="48">
        <f t="shared" si="84"/>
        <v>2</v>
      </c>
      <c r="J673" s="60"/>
      <c r="K673" s="60">
        <f t="shared" si="82"/>
        <v>0</v>
      </c>
      <c r="L673" s="136"/>
      <c r="M673" s="70">
        <f t="shared" si="83"/>
        <v>0</v>
      </c>
      <c r="N673" s="179" t="s">
        <v>1813</v>
      </c>
    </row>
    <row r="674" spans="1:14" x14ac:dyDescent="0.25">
      <c r="A674" s="289">
        <v>641</v>
      </c>
      <c r="B674" s="158" t="s">
        <v>43</v>
      </c>
      <c r="C674" s="171" t="s">
        <v>1485</v>
      </c>
      <c r="D674" s="158">
        <v>24485288</v>
      </c>
      <c r="E674" s="185">
        <v>44989</v>
      </c>
      <c r="F674" s="185">
        <f t="shared" si="85"/>
        <v>45355</v>
      </c>
      <c r="G674" s="258"/>
      <c r="H674" s="258"/>
      <c r="I674" s="48">
        <f t="shared" si="84"/>
        <v>2</v>
      </c>
      <c r="J674" s="60"/>
      <c r="K674" s="60">
        <f t="shared" si="82"/>
        <v>0</v>
      </c>
      <c r="L674" s="136"/>
      <c r="M674" s="70">
        <f t="shared" si="83"/>
        <v>0</v>
      </c>
      <c r="N674" s="179" t="s">
        <v>1813</v>
      </c>
    </row>
    <row r="675" spans="1:14" x14ac:dyDescent="0.25">
      <c r="A675" s="333">
        <v>642</v>
      </c>
      <c r="B675" s="158" t="s">
        <v>43</v>
      </c>
      <c r="C675" s="171" t="s">
        <v>1485</v>
      </c>
      <c r="D675" s="158">
        <v>24485287</v>
      </c>
      <c r="E675" s="185">
        <v>44989</v>
      </c>
      <c r="F675" s="185">
        <f t="shared" si="85"/>
        <v>45355</v>
      </c>
      <c r="G675" s="258"/>
      <c r="H675" s="258"/>
      <c r="I675" s="48">
        <f t="shared" si="84"/>
        <v>2</v>
      </c>
      <c r="J675" s="60"/>
      <c r="K675" s="60">
        <f t="shared" si="82"/>
        <v>0</v>
      </c>
      <c r="L675" s="136"/>
      <c r="M675" s="70">
        <f t="shared" si="83"/>
        <v>0</v>
      </c>
      <c r="N675" s="179" t="s">
        <v>1843</v>
      </c>
    </row>
    <row r="676" spans="1:14" x14ac:dyDescent="0.25">
      <c r="A676" s="289">
        <v>643</v>
      </c>
      <c r="B676" s="158" t="s">
        <v>43</v>
      </c>
      <c r="C676" s="171" t="s">
        <v>1485</v>
      </c>
      <c r="D676" s="158">
        <v>24485294</v>
      </c>
      <c r="E676" s="185">
        <v>44989</v>
      </c>
      <c r="F676" s="185">
        <f t="shared" si="85"/>
        <v>45355</v>
      </c>
      <c r="G676" s="258"/>
      <c r="H676" s="258"/>
      <c r="I676" s="48">
        <f t="shared" si="84"/>
        <v>2</v>
      </c>
      <c r="J676" s="60"/>
      <c r="K676" s="60">
        <f t="shared" si="82"/>
        <v>0</v>
      </c>
      <c r="L676" s="136"/>
      <c r="M676" s="70">
        <f t="shared" si="83"/>
        <v>0</v>
      </c>
      <c r="N676" s="179" t="s">
        <v>1843</v>
      </c>
    </row>
    <row r="677" spans="1:14" x14ac:dyDescent="0.25">
      <c r="A677" s="333">
        <v>644</v>
      </c>
      <c r="B677" s="158" t="s">
        <v>43</v>
      </c>
      <c r="C677" s="171" t="s">
        <v>1485</v>
      </c>
      <c r="D677" s="158">
        <v>24485275</v>
      </c>
      <c r="E677" s="185">
        <v>44989</v>
      </c>
      <c r="F677" s="185">
        <f t="shared" si="85"/>
        <v>45355</v>
      </c>
      <c r="G677" s="258"/>
      <c r="H677" s="258"/>
      <c r="I677" s="48">
        <f t="shared" si="84"/>
        <v>2</v>
      </c>
      <c r="J677" s="60"/>
      <c r="K677" s="60">
        <f t="shared" si="82"/>
        <v>0</v>
      </c>
      <c r="L677" s="136"/>
      <c r="M677" s="70">
        <f t="shared" si="83"/>
        <v>0</v>
      </c>
      <c r="N677" s="179" t="s">
        <v>1813</v>
      </c>
    </row>
    <row r="678" spans="1:14" x14ac:dyDescent="0.25">
      <c r="A678" s="289">
        <v>645</v>
      </c>
      <c r="B678" s="158" t="s">
        <v>1486</v>
      </c>
      <c r="C678" s="171" t="s">
        <v>1487</v>
      </c>
      <c r="D678" s="158">
        <v>7913218</v>
      </c>
      <c r="E678" s="185">
        <v>45106</v>
      </c>
      <c r="F678" s="185">
        <f t="shared" si="85"/>
        <v>45472</v>
      </c>
      <c r="G678" s="258"/>
      <c r="H678" s="258"/>
      <c r="I678" s="48">
        <f t="shared" si="84"/>
        <v>2</v>
      </c>
      <c r="J678" s="60"/>
      <c r="K678" s="60">
        <f t="shared" si="82"/>
        <v>0</v>
      </c>
      <c r="L678" s="136"/>
      <c r="M678" s="70">
        <f t="shared" si="83"/>
        <v>0</v>
      </c>
      <c r="N678" s="179" t="s">
        <v>1824</v>
      </c>
    </row>
    <row r="679" spans="1:14" x14ac:dyDescent="0.25">
      <c r="A679" s="333">
        <v>646</v>
      </c>
      <c r="B679" s="158" t="s">
        <v>670</v>
      </c>
      <c r="C679" s="171" t="s">
        <v>729</v>
      </c>
      <c r="D679" s="158" t="s">
        <v>642</v>
      </c>
      <c r="E679" s="185">
        <v>44987</v>
      </c>
      <c r="F679" s="185">
        <f t="shared" si="85"/>
        <v>45353</v>
      </c>
      <c r="G679" s="258"/>
      <c r="H679" s="258"/>
      <c r="I679" s="48">
        <f t="shared" si="84"/>
        <v>2</v>
      </c>
      <c r="J679" s="60"/>
      <c r="K679" s="60">
        <f t="shared" si="82"/>
        <v>0</v>
      </c>
      <c r="L679" s="136"/>
      <c r="M679" s="70">
        <f t="shared" si="83"/>
        <v>0</v>
      </c>
      <c r="N679" s="179" t="s">
        <v>1844</v>
      </c>
    </row>
    <row r="680" spans="1:14" x14ac:dyDescent="0.25">
      <c r="A680" s="289">
        <v>647</v>
      </c>
      <c r="B680" s="158" t="s">
        <v>670</v>
      </c>
      <c r="C680" s="171" t="s">
        <v>729</v>
      </c>
      <c r="D680" s="158" t="s">
        <v>643</v>
      </c>
      <c r="E680" s="185">
        <v>44987</v>
      </c>
      <c r="F680" s="185">
        <f t="shared" si="85"/>
        <v>45353</v>
      </c>
      <c r="G680" s="258"/>
      <c r="H680" s="258"/>
      <c r="I680" s="48">
        <f t="shared" si="84"/>
        <v>2</v>
      </c>
      <c r="J680" s="60"/>
      <c r="K680" s="60">
        <f t="shared" si="82"/>
        <v>0</v>
      </c>
      <c r="L680" s="136"/>
      <c r="M680" s="70">
        <f t="shared" si="83"/>
        <v>0</v>
      </c>
      <c r="N680" s="179" t="s">
        <v>1845</v>
      </c>
    </row>
    <row r="681" spans="1:14" x14ac:dyDescent="0.25">
      <c r="A681" s="333">
        <v>648</v>
      </c>
      <c r="B681" s="158" t="s">
        <v>1488</v>
      </c>
      <c r="C681" s="171" t="s">
        <v>730</v>
      </c>
      <c r="D681" s="158">
        <v>46687497</v>
      </c>
      <c r="E681" s="185">
        <v>45015</v>
      </c>
      <c r="F681" s="185">
        <f t="shared" si="85"/>
        <v>45381</v>
      </c>
      <c r="G681" s="258"/>
      <c r="H681" s="258"/>
      <c r="I681" s="48">
        <f t="shared" si="84"/>
        <v>2</v>
      </c>
      <c r="J681" s="60"/>
      <c r="K681" s="60">
        <f t="shared" si="82"/>
        <v>0</v>
      </c>
      <c r="L681" s="136"/>
      <c r="M681" s="70">
        <f t="shared" si="83"/>
        <v>0</v>
      </c>
      <c r="N681" s="179" t="s">
        <v>1846</v>
      </c>
    </row>
    <row r="682" spans="1:14" x14ac:dyDescent="0.25">
      <c r="A682" s="289">
        <v>649</v>
      </c>
      <c r="B682" s="158" t="s">
        <v>1489</v>
      </c>
      <c r="C682" s="171" t="s">
        <v>1490</v>
      </c>
      <c r="D682" s="158" t="s">
        <v>1491</v>
      </c>
      <c r="E682" s="185">
        <v>45129</v>
      </c>
      <c r="F682" s="185">
        <f t="shared" si="85"/>
        <v>45495</v>
      </c>
      <c r="G682" s="258"/>
      <c r="H682" s="258"/>
      <c r="I682" s="48">
        <f t="shared" si="84"/>
        <v>2</v>
      </c>
      <c r="J682" s="60"/>
      <c r="K682" s="60">
        <f t="shared" si="82"/>
        <v>0</v>
      </c>
      <c r="L682" s="136"/>
      <c r="M682" s="70">
        <f t="shared" si="83"/>
        <v>0</v>
      </c>
      <c r="N682" s="179" t="s">
        <v>1804</v>
      </c>
    </row>
    <row r="683" spans="1:14" x14ac:dyDescent="0.25">
      <c r="A683" s="333">
        <v>650</v>
      </c>
      <c r="B683" s="158" t="s">
        <v>1492</v>
      </c>
      <c r="C683" s="171" t="s">
        <v>1493</v>
      </c>
      <c r="D683" s="158" t="s">
        <v>1494</v>
      </c>
      <c r="E683" s="185">
        <v>45331</v>
      </c>
      <c r="F683" s="270"/>
      <c r="G683" s="258"/>
      <c r="H683" s="258"/>
      <c r="I683" s="48">
        <f t="shared" si="84"/>
        <v>1</v>
      </c>
      <c r="J683" s="60"/>
      <c r="K683" s="60">
        <f t="shared" si="82"/>
        <v>0</v>
      </c>
      <c r="L683" s="136"/>
      <c r="M683" s="70">
        <f t="shared" si="83"/>
        <v>0</v>
      </c>
      <c r="N683" s="179" t="s">
        <v>1847</v>
      </c>
    </row>
    <row r="684" spans="1:14" x14ac:dyDescent="0.25">
      <c r="A684" s="289">
        <v>651</v>
      </c>
      <c r="B684" s="158" t="s">
        <v>1492</v>
      </c>
      <c r="C684" s="171" t="s">
        <v>1493</v>
      </c>
      <c r="D684" s="158" t="s">
        <v>1495</v>
      </c>
      <c r="E684" s="185">
        <v>45331</v>
      </c>
      <c r="F684" s="270"/>
      <c r="G684" s="258"/>
      <c r="H684" s="258"/>
      <c r="I684" s="48">
        <f t="shared" si="84"/>
        <v>1</v>
      </c>
      <c r="J684" s="60"/>
      <c r="K684" s="60">
        <f t="shared" si="82"/>
        <v>0</v>
      </c>
      <c r="L684" s="136"/>
      <c r="M684" s="70">
        <f t="shared" si="83"/>
        <v>0</v>
      </c>
      <c r="N684" s="179" t="s">
        <v>1847</v>
      </c>
    </row>
    <row r="685" spans="1:14" x14ac:dyDescent="0.25">
      <c r="A685" s="333">
        <v>652</v>
      </c>
      <c r="B685" s="158" t="s">
        <v>1492</v>
      </c>
      <c r="C685" s="171" t="s">
        <v>1496</v>
      </c>
      <c r="D685" s="158" t="s">
        <v>1497</v>
      </c>
      <c r="E685" s="185">
        <v>45331</v>
      </c>
      <c r="F685" s="270"/>
      <c r="G685" s="258"/>
      <c r="H685" s="258"/>
      <c r="I685" s="48">
        <f t="shared" si="84"/>
        <v>1</v>
      </c>
      <c r="J685" s="60"/>
      <c r="K685" s="60">
        <f t="shared" si="82"/>
        <v>0</v>
      </c>
      <c r="L685" s="136"/>
      <c r="M685" s="70">
        <f t="shared" si="83"/>
        <v>0</v>
      </c>
      <c r="N685" s="179" t="s">
        <v>1847</v>
      </c>
    </row>
    <row r="686" spans="1:14" x14ac:dyDescent="0.25">
      <c r="A686" s="289">
        <v>653</v>
      </c>
      <c r="B686" s="158" t="s">
        <v>1492</v>
      </c>
      <c r="C686" s="171" t="s">
        <v>1498</v>
      </c>
      <c r="D686" s="158" t="s">
        <v>1499</v>
      </c>
      <c r="E686" s="185">
        <v>45331</v>
      </c>
      <c r="F686" s="270"/>
      <c r="G686" s="258"/>
      <c r="H686" s="258"/>
      <c r="I686" s="48">
        <f t="shared" si="84"/>
        <v>1</v>
      </c>
      <c r="J686" s="60"/>
      <c r="K686" s="60">
        <f t="shared" si="82"/>
        <v>0</v>
      </c>
      <c r="L686" s="136"/>
      <c r="M686" s="70">
        <f t="shared" si="83"/>
        <v>0</v>
      </c>
      <c r="N686" s="179" t="s">
        <v>1847</v>
      </c>
    </row>
    <row r="687" spans="1:14" x14ac:dyDescent="0.25">
      <c r="A687" s="333">
        <v>654</v>
      </c>
      <c r="B687" s="158" t="s">
        <v>739</v>
      </c>
      <c r="C687" s="171" t="s">
        <v>32</v>
      </c>
      <c r="D687" s="158" t="s">
        <v>1500</v>
      </c>
      <c r="E687" s="185">
        <v>45331</v>
      </c>
      <c r="F687" s="270"/>
      <c r="G687" s="258"/>
      <c r="H687" s="258"/>
      <c r="I687" s="48">
        <f t="shared" si="84"/>
        <v>1</v>
      </c>
      <c r="J687" s="60"/>
      <c r="K687" s="60">
        <f t="shared" si="82"/>
        <v>0</v>
      </c>
      <c r="L687" s="136"/>
      <c r="M687" s="70">
        <f t="shared" si="83"/>
        <v>0</v>
      </c>
      <c r="N687" s="179" t="s">
        <v>1847</v>
      </c>
    </row>
    <row r="688" spans="1:14" x14ac:dyDescent="0.25">
      <c r="A688" s="289">
        <v>655</v>
      </c>
      <c r="B688" s="158" t="s">
        <v>732</v>
      </c>
      <c r="C688" s="171" t="s">
        <v>731</v>
      </c>
      <c r="D688" s="158" t="s">
        <v>671</v>
      </c>
      <c r="E688" s="185">
        <v>45173</v>
      </c>
      <c r="F688" s="185">
        <f t="shared" si="85"/>
        <v>45539</v>
      </c>
      <c r="G688" s="258"/>
      <c r="H688" s="258"/>
      <c r="I688" s="48">
        <f t="shared" si="84"/>
        <v>2</v>
      </c>
      <c r="J688" s="60"/>
      <c r="K688" s="60">
        <f t="shared" si="82"/>
        <v>0</v>
      </c>
      <c r="L688" s="136"/>
      <c r="M688" s="70">
        <f t="shared" si="83"/>
        <v>0</v>
      </c>
      <c r="N688" s="179" t="s">
        <v>1833</v>
      </c>
    </row>
    <row r="689" spans="1:14" x14ac:dyDescent="0.25">
      <c r="A689" s="355">
        <v>656</v>
      </c>
      <c r="B689" s="158" t="s">
        <v>644</v>
      </c>
      <c r="C689" s="171" t="s">
        <v>648</v>
      </c>
      <c r="D689" s="158" t="s">
        <v>648</v>
      </c>
      <c r="E689" s="389">
        <v>45230</v>
      </c>
      <c r="F689" s="389">
        <f t="shared" si="85"/>
        <v>45596</v>
      </c>
      <c r="G689" s="380"/>
      <c r="H689" s="380"/>
      <c r="I689" s="392">
        <f t="shared" si="84"/>
        <v>2</v>
      </c>
      <c r="J689" s="361"/>
      <c r="K689" s="361">
        <f t="shared" si="82"/>
        <v>0</v>
      </c>
      <c r="L689" s="136"/>
      <c r="M689" s="370">
        <f t="shared" si="83"/>
        <v>0</v>
      </c>
      <c r="N689" s="353" t="s">
        <v>1829</v>
      </c>
    </row>
    <row r="690" spans="1:14" x14ac:dyDescent="0.25">
      <c r="A690" s="356"/>
      <c r="B690" s="158" t="s">
        <v>645</v>
      </c>
      <c r="C690" s="171" t="s">
        <v>649</v>
      </c>
      <c r="D690" s="158" t="s">
        <v>649</v>
      </c>
      <c r="E690" s="390"/>
      <c r="F690" s="390"/>
      <c r="G690" s="381"/>
      <c r="H690" s="381"/>
      <c r="I690" s="393"/>
      <c r="J690" s="362"/>
      <c r="K690" s="362"/>
      <c r="L690" s="136"/>
      <c r="M690" s="371"/>
      <c r="N690" s="376"/>
    </row>
    <row r="691" spans="1:14" x14ac:dyDescent="0.25">
      <c r="A691" s="356"/>
      <c r="B691" s="158" t="s">
        <v>646</v>
      </c>
      <c r="C691" s="171" t="s">
        <v>650</v>
      </c>
      <c r="D691" s="158" t="s">
        <v>650</v>
      </c>
      <c r="E691" s="390"/>
      <c r="F691" s="390"/>
      <c r="G691" s="381"/>
      <c r="H691" s="381"/>
      <c r="I691" s="393"/>
      <c r="J691" s="362"/>
      <c r="K691" s="362"/>
      <c r="L691" s="136"/>
      <c r="M691" s="371"/>
      <c r="N691" s="376"/>
    </row>
    <row r="692" spans="1:14" x14ac:dyDescent="0.25">
      <c r="A692" s="357"/>
      <c r="B692" s="158" t="s">
        <v>647</v>
      </c>
      <c r="C692" s="171" t="s">
        <v>651</v>
      </c>
      <c r="D692" s="158" t="s">
        <v>651</v>
      </c>
      <c r="E692" s="391"/>
      <c r="F692" s="391"/>
      <c r="G692" s="395"/>
      <c r="H692" s="395"/>
      <c r="I692" s="394"/>
      <c r="J692" s="363"/>
      <c r="K692" s="363"/>
      <c r="L692" s="136"/>
      <c r="M692" s="375"/>
      <c r="N692" s="354"/>
    </row>
    <row r="693" spans="1:14" ht="102" x14ac:dyDescent="0.25">
      <c r="A693" s="255">
        <v>657</v>
      </c>
      <c r="B693" s="158" t="s">
        <v>1850</v>
      </c>
      <c r="C693" s="171" t="s">
        <v>1501</v>
      </c>
      <c r="D693" s="158" t="s">
        <v>1502</v>
      </c>
      <c r="E693" s="185">
        <v>44972</v>
      </c>
      <c r="F693" s="185">
        <f t="shared" si="85"/>
        <v>45338</v>
      </c>
      <c r="G693" s="258"/>
      <c r="H693" s="258"/>
      <c r="I693" s="48">
        <f t="shared" si="84"/>
        <v>2</v>
      </c>
      <c r="J693" s="60"/>
      <c r="K693" s="60">
        <f t="shared" ref="K693:K704" si="86">I693*J693</f>
        <v>0</v>
      </c>
      <c r="L693" s="136"/>
      <c r="M693" s="70">
        <f t="shared" ref="M693:M726" si="87">K693+(K693*L693)</f>
        <v>0</v>
      </c>
      <c r="N693" s="179" t="s">
        <v>1811</v>
      </c>
    </row>
    <row r="694" spans="1:14" x14ac:dyDescent="0.25">
      <c r="A694" s="168">
        <v>658</v>
      </c>
      <c r="B694" s="158" t="s">
        <v>1503</v>
      </c>
      <c r="C694" s="171" t="s">
        <v>1504</v>
      </c>
      <c r="D694" s="158">
        <v>1957</v>
      </c>
      <c r="E694" s="185">
        <v>45274</v>
      </c>
      <c r="F694" s="185">
        <f t="shared" si="85"/>
        <v>45640</v>
      </c>
      <c r="G694" s="258"/>
      <c r="H694" s="258"/>
      <c r="I694" s="48">
        <f t="shared" si="84"/>
        <v>2</v>
      </c>
      <c r="J694" s="60"/>
      <c r="K694" s="60">
        <f t="shared" si="86"/>
        <v>0</v>
      </c>
      <c r="L694" s="136"/>
      <c r="M694" s="70">
        <f t="shared" si="87"/>
        <v>0</v>
      </c>
      <c r="N694" s="179" t="s">
        <v>1848</v>
      </c>
    </row>
    <row r="695" spans="1:14" ht="26.25" x14ac:dyDescent="0.25">
      <c r="A695" s="255">
        <v>659</v>
      </c>
      <c r="B695" s="158" t="s">
        <v>1505</v>
      </c>
      <c r="C695" s="171" t="s">
        <v>1506</v>
      </c>
      <c r="D695" s="158" t="s">
        <v>1507</v>
      </c>
      <c r="E695" s="185">
        <v>44972</v>
      </c>
      <c r="F695" s="185">
        <f t="shared" si="85"/>
        <v>45338</v>
      </c>
      <c r="G695" s="258"/>
      <c r="H695" s="258"/>
      <c r="I695" s="48">
        <f t="shared" si="84"/>
        <v>2</v>
      </c>
      <c r="J695" s="60"/>
      <c r="K695" s="60">
        <f t="shared" si="86"/>
        <v>0</v>
      </c>
      <c r="L695" s="136"/>
      <c r="M695" s="70">
        <f t="shared" si="87"/>
        <v>0</v>
      </c>
      <c r="N695" s="179" t="s">
        <v>1849</v>
      </c>
    </row>
    <row r="696" spans="1:14" x14ac:dyDescent="0.25">
      <c r="A696" s="168">
        <v>660</v>
      </c>
      <c r="B696" s="158" t="s">
        <v>736</v>
      </c>
      <c r="C696" s="171" t="s">
        <v>735</v>
      </c>
      <c r="D696" s="158">
        <v>399969</v>
      </c>
      <c r="E696" s="185">
        <v>45234</v>
      </c>
      <c r="F696" s="185">
        <f t="shared" si="85"/>
        <v>45600</v>
      </c>
      <c r="G696" s="258"/>
      <c r="H696" s="258"/>
      <c r="I696" s="48">
        <f t="shared" si="84"/>
        <v>2</v>
      </c>
      <c r="J696" s="60"/>
      <c r="K696" s="60">
        <f t="shared" si="86"/>
        <v>0</v>
      </c>
      <c r="L696" s="136"/>
      <c r="M696" s="70">
        <f t="shared" si="87"/>
        <v>0</v>
      </c>
      <c r="N696" s="179"/>
    </row>
    <row r="697" spans="1:14" x14ac:dyDescent="0.25">
      <c r="A697" s="289">
        <v>661</v>
      </c>
      <c r="B697" s="158" t="s">
        <v>738</v>
      </c>
      <c r="C697" s="171" t="s">
        <v>737</v>
      </c>
      <c r="D697" s="158" t="s">
        <v>655</v>
      </c>
      <c r="E697" s="185">
        <v>45274</v>
      </c>
      <c r="F697" s="185">
        <f t="shared" si="85"/>
        <v>45640</v>
      </c>
      <c r="G697" s="258"/>
      <c r="H697" s="258"/>
      <c r="I697" s="48">
        <f t="shared" si="84"/>
        <v>2</v>
      </c>
      <c r="J697" s="60"/>
      <c r="K697" s="60">
        <f t="shared" si="86"/>
        <v>0</v>
      </c>
      <c r="L697" s="136"/>
      <c r="M697" s="70">
        <f t="shared" si="87"/>
        <v>0</v>
      </c>
      <c r="N697" s="179" t="s">
        <v>1821</v>
      </c>
    </row>
    <row r="698" spans="1:14" x14ac:dyDescent="0.25">
      <c r="A698" s="333">
        <v>662</v>
      </c>
      <c r="B698" s="158" t="s">
        <v>740</v>
      </c>
      <c r="C698" s="171" t="s">
        <v>1508</v>
      </c>
      <c r="D698" s="158">
        <v>150514001</v>
      </c>
      <c r="E698" s="185">
        <v>45038</v>
      </c>
      <c r="F698" s="185">
        <f t="shared" si="85"/>
        <v>45404</v>
      </c>
      <c r="G698" s="258"/>
      <c r="H698" s="258"/>
      <c r="I698" s="48">
        <f t="shared" si="84"/>
        <v>2</v>
      </c>
      <c r="J698" s="60"/>
      <c r="K698" s="60">
        <f t="shared" si="86"/>
        <v>0</v>
      </c>
      <c r="L698" s="136"/>
      <c r="M698" s="70">
        <f t="shared" si="87"/>
        <v>0</v>
      </c>
      <c r="N698" s="179" t="s">
        <v>1811</v>
      </c>
    </row>
    <row r="699" spans="1:14" ht="26.25" x14ac:dyDescent="0.25">
      <c r="A699" s="289">
        <v>663</v>
      </c>
      <c r="B699" s="158" t="s">
        <v>658</v>
      </c>
      <c r="C699" s="171" t="s">
        <v>672</v>
      </c>
      <c r="D699" s="158" t="s">
        <v>672</v>
      </c>
      <c r="E699" s="185">
        <v>45228</v>
      </c>
      <c r="F699" s="185">
        <f t="shared" si="85"/>
        <v>45594</v>
      </c>
      <c r="G699" s="258"/>
      <c r="H699" s="258"/>
      <c r="I699" s="48">
        <f>COUNT(E699:H699)</f>
        <v>2</v>
      </c>
      <c r="J699" s="60"/>
      <c r="K699" s="60">
        <f t="shared" si="86"/>
        <v>0</v>
      </c>
      <c r="L699" s="136"/>
      <c r="M699" s="70">
        <f t="shared" si="87"/>
        <v>0</v>
      </c>
      <c r="N699" s="179" t="s">
        <v>1805</v>
      </c>
    </row>
    <row r="700" spans="1:14" x14ac:dyDescent="0.25">
      <c r="A700" s="289">
        <v>664</v>
      </c>
      <c r="B700" s="158" t="s">
        <v>1509</v>
      </c>
      <c r="C700" s="171" t="s">
        <v>1510</v>
      </c>
      <c r="D700" s="158">
        <v>7024352</v>
      </c>
      <c r="E700" s="185">
        <v>45472</v>
      </c>
      <c r="F700" s="270"/>
      <c r="G700" s="258"/>
      <c r="H700" s="258"/>
      <c r="I700" s="48">
        <f t="shared" si="84"/>
        <v>1</v>
      </c>
      <c r="J700" s="60"/>
      <c r="K700" s="60">
        <f t="shared" si="86"/>
        <v>0</v>
      </c>
      <c r="L700" s="136"/>
      <c r="M700" s="70">
        <f t="shared" si="87"/>
        <v>0</v>
      </c>
      <c r="N700" s="179" t="s">
        <v>1804</v>
      </c>
    </row>
    <row r="701" spans="1:14" x14ac:dyDescent="0.25">
      <c r="A701" s="333">
        <v>665</v>
      </c>
      <c r="B701" s="158" t="s">
        <v>1511</v>
      </c>
      <c r="C701" s="171" t="s">
        <v>1512</v>
      </c>
      <c r="D701" s="158" t="s">
        <v>1513</v>
      </c>
      <c r="E701" s="185">
        <v>45472</v>
      </c>
      <c r="F701" s="270"/>
      <c r="G701" s="258"/>
      <c r="H701" s="258"/>
      <c r="I701" s="48">
        <f t="shared" si="84"/>
        <v>1</v>
      </c>
      <c r="J701" s="60"/>
      <c r="K701" s="60">
        <f t="shared" si="86"/>
        <v>0</v>
      </c>
      <c r="L701" s="136"/>
      <c r="M701" s="70">
        <f t="shared" si="87"/>
        <v>0</v>
      </c>
      <c r="N701" s="179" t="s">
        <v>1804</v>
      </c>
    </row>
    <row r="702" spans="1:14" x14ac:dyDescent="0.25">
      <c r="A702" s="289">
        <v>666</v>
      </c>
      <c r="B702" s="158" t="s">
        <v>1514</v>
      </c>
      <c r="C702" s="171" t="s">
        <v>1515</v>
      </c>
      <c r="D702" s="158">
        <v>704730</v>
      </c>
      <c r="E702" s="185">
        <v>45472</v>
      </c>
      <c r="F702" s="270"/>
      <c r="G702" s="258"/>
      <c r="H702" s="258"/>
      <c r="I702" s="48">
        <f t="shared" si="84"/>
        <v>1</v>
      </c>
      <c r="J702" s="60"/>
      <c r="K702" s="60">
        <f t="shared" si="86"/>
        <v>0</v>
      </c>
      <c r="L702" s="136"/>
      <c r="M702" s="70">
        <f t="shared" si="87"/>
        <v>0</v>
      </c>
      <c r="N702" s="179" t="s">
        <v>1804</v>
      </c>
    </row>
    <row r="703" spans="1:14" x14ac:dyDescent="0.25">
      <c r="A703" s="289">
        <v>667</v>
      </c>
      <c r="B703" s="158" t="s">
        <v>1516</v>
      </c>
      <c r="C703" s="171" t="s">
        <v>1517</v>
      </c>
      <c r="D703" s="158">
        <v>8000872</v>
      </c>
      <c r="E703" s="185">
        <v>45472</v>
      </c>
      <c r="F703" s="270"/>
      <c r="G703" s="258"/>
      <c r="H703" s="258"/>
      <c r="I703" s="48">
        <f t="shared" si="84"/>
        <v>1</v>
      </c>
      <c r="J703" s="60"/>
      <c r="K703" s="60">
        <f t="shared" si="86"/>
        <v>0</v>
      </c>
      <c r="L703" s="136"/>
      <c r="M703" s="70">
        <f t="shared" si="87"/>
        <v>0</v>
      </c>
      <c r="N703" s="179" t="s">
        <v>1804</v>
      </c>
    </row>
    <row r="704" spans="1:14" x14ac:dyDescent="0.25">
      <c r="A704" s="333">
        <v>668</v>
      </c>
      <c r="B704" s="158" t="s">
        <v>1518</v>
      </c>
      <c r="C704" s="171" t="s">
        <v>1517</v>
      </c>
      <c r="D704" s="158">
        <v>7043563</v>
      </c>
      <c r="E704" s="185">
        <v>45472</v>
      </c>
      <c r="F704" s="270"/>
      <c r="G704" s="258"/>
      <c r="H704" s="258"/>
      <c r="I704" s="48">
        <f t="shared" si="84"/>
        <v>1</v>
      </c>
      <c r="J704" s="60"/>
      <c r="K704" s="60">
        <f t="shared" si="86"/>
        <v>0</v>
      </c>
      <c r="L704" s="136"/>
      <c r="M704" s="70">
        <f t="shared" si="87"/>
        <v>0</v>
      </c>
      <c r="N704" s="179" t="s">
        <v>1804</v>
      </c>
    </row>
    <row r="705" spans="1:14" ht="16.5" x14ac:dyDescent="0.25">
      <c r="A705" s="350" t="s">
        <v>972</v>
      </c>
      <c r="B705" s="351"/>
      <c r="C705" s="351"/>
      <c r="D705" s="351"/>
      <c r="E705" s="351"/>
      <c r="F705" s="351"/>
      <c r="G705" s="351"/>
      <c r="H705" s="351"/>
      <c r="I705" s="351"/>
      <c r="J705" s="351"/>
      <c r="K705" s="351"/>
      <c r="L705" s="351"/>
      <c r="M705" s="351"/>
      <c r="N705" s="352"/>
    </row>
    <row r="706" spans="1:14" ht="25.5" x14ac:dyDescent="0.25">
      <c r="A706" s="168">
        <v>669</v>
      </c>
      <c r="B706" s="158" t="s">
        <v>969</v>
      </c>
      <c r="C706" s="171" t="s">
        <v>970</v>
      </c>
      <c r="D706" s="158">
        <v>2201910081</v>
      </c>
      <c r="E706" s="185">
        <v>45038</v>
      </c>
      <c r="F706" s="185">
        <f t="shared" ref="F706:F736" si="88">E706+366</f>
        <v>45404</v>
      </c>
      <c r="G706" s="258"/>
      <c r="H706" s="258"/>
      <c r="I706" s="48">
        <f t="shared" si="84"/>
        <v>2</v>
      </c>
      <c r="J706" s="60"/>
      <c r="K706" s="60">
        <f t="shared" ref="K706:K736" si="89">I706*J706</f>
        <v>0</v>
      </c>
      <c r="L706" s="133"/>
      <c r="M706" s="70">
        <f t="shared" si="87"/>
        <v>0</v>
      </c>
      <c r="N706" s="179" t="s">
        <v>1851</v>
      </c>
    </row>
    <row r="707" spans="1:14" ht="25.5" x14ac:dyDescent="0.25">
      <c r="A707" s="180">
        <v>670</v>
      </c>
      <c r="B707" s="158" t="s">
        <v>969</v>
      </c>
      <c r="C707" s="171" t="s">
        <v>970</v>
      </c>
      <c r="D707" s="158">
        <v>2201910686</v>
      </c>
      <c r="E707" s="185">
        <v>45024</v>
      </c>
      <c r="F707" s="185">
        <f t="shared" si="88"/>
        <v>45390</v>
      </c>
      <c r="G707" s="258"/>
      <c r="H707" s="258"/>
      <c r="I707" s="48">
        <f t="shared" si="84"/>
        <v>2</v>
      </c>
      <c r="J707" s="60"/>
      <c r="K707" s="60">
        <f t="shared" si="89"/>
        <v>0</v>
      </c>
      <c r="L707" s="133"/>
      <c r="M707" s="70">
        <f t="shared" si="87"/>
        <v>0</v>
      </c>
      <c r="N707" s="179" t="s">
        <v>1852</v>
      </c>
    </row>
    <row r="708" spans="1:14" ht="25.5" x14ac:dyDescent="0.25">
      <c r="A708" s="289">
        <v>671</v>
      </c>
      <c r="B708" s="158" t="s">
        <v>969</v>
      </c>
      <c r="C708" s="171" t="s">
        <v>970</v>
      </c>
      <c r="D708" s="158">
        <v>2202010552</v>
      </c>
      <c r="E708" s="185">
        <v>45024</v>
      </c>
      <c r="F708" s="185">
        <f t="shared" si="88"/>
        <v>45390</v>
      </c>
      <c r="G708" s="258"/>
      <c r="H708" s="258"/>
      <c r="I708" s="48">
        <f t="shared" si="84"/>
        <v>2</v>
      </c>
      <c r="J708" s="60"/>
      <c r="K708" s="60">
        <f t="shared" si="89"/>
        <v>0</v>
      </c>
      <c r="L708" s="133"/>
      <c r="M708" s="70">
        <f t="shared" si="87"/>
        <v>0</v>
      </c>
      <c r="N708" s="179" t="s">
        <v>1853</v>
      </c>
    </row>
    <row r="709" spans="1:14" ht="25.5" x14ac:dyDescent="0.25">
      <c r="A709" s="333">
        <v>672</v>
      </c>
      <c r="B709" s="158" t="s">
        <v>969</v>
      </c>
      <c r="C709" s="171" t="s">
        <v>970</v>
      </c>
      <c r="D709" s="158">
        <v>2222110976</v>
      </c>
      <c r="E709" s="185">
        <v>45024</v>
      </c>
      <c r="F709" s="185">
        <f t="shared" si="88"/>
        <v>45390</v>
      </c>
      <c r="G709" s="258"/>
      <c r="H709" s="258"/>
      <c r="I709" s="48">
        <f t="shared" si="84"/>
        <v>2</v>
      </c>
      <c r="J709" s="60"/>
      <c r="K709" s="60">
        <f t="shared" si="89"/>
        <v>0</v>
      </c>
      <c r="L709" s="133"/>
      <c r="M709" s="70">
        <f t="shared" si="87"/>
        <v>0</v>
      </c>
      <c r="N709" s="179" t="s">
        <v>1854</v>
      </c>
    </row>
    <row r="710" spans="1:14" x14ac:dyDescent="0.25">
      <c r="A710" s="289">
        <v>673</v>
      </c>
      <c r="B710" s="158" t="s">
        <v>1519</v>
      </c>
      <c r="C710" s="171" t="s">
        <v>1519</v>
      </c>
      <c r="D710" s="158" t="s">
        <v>1520</v>
      </c>
      <c r="E710" s="185">
        <v>44998</v>
      </c>
      <c r="F710" s="185">
        <f t="shared" si="88"/>
        <v>45364</v>
      </c>
      <c r="G710" s="258"/>
      <c r="H710" s="258"/>
      <c r="I710" s="48">
        <f t="shared" si="84"/>
        <v>2</v>
      </c>
      <c r="J710" s="60"/>
      <c r="K710" s="60">
        <f t="shared" si="89"/>
        <v>0</v>
      </c>
      <c r="L710" s="133"/>
      <c r="M710" s="70">
        <f t="shared" si="87"/>
        <v>0</v>
      </c>
      <c r="N710" s="179" t="s">
        <v>1853</v>
      </c>
    </row>
    <row r="711" spans="1:14" x14ac:dyDescent="0.25">
      <c r="A711" s="333">
        <v>674</v>
      </c>
      <c r="B711" s="158" t="s">
        <v>1519</v>
      </c>
      <c r="C711" s="171" t="s">
        <v>1519</v>
      </c>
      <c r="D711" s="158" t="s">
        <v>1521</v>
      </c>
      <c r="E711" s="185">
        <v>44998</v>
      </c>
      <c r="F711" s="185">
        <f t="shared" si="88"/>
        <v>45364</v>
      </c>
      <c r="G711" s="258"/>
      <c r="H711" s="258"/>
      <c r="I711" s="48">
        <f t="shared" si="84"/>
        <v>2</v>
      </c>
      <c r="J711" s="60"/>
      <c r="K711" s="60">
        <f t="shared" si="89"/>
        <v>0</v>
      </c>
      <c r="L711" s="133"/>
      <c r="M711" s="70">
        <f t="shared" si="87"/>
        <v>0</v>
      </c>
      <c r="N711" s="179" t="s">
        <v>1854</v>
      </c>
    </row>
    <row r="712" spans="1:14" x14ac:dyDescent="0.25">
      <c r="A712" s="289">
        <v>675</v>
      </c>
      <c r="B712" s="158" t="s">
        <v>1519</v>
      </c>
      <c r="C712" s="171" t="s">
        <v>1519</v>
      </c>
      <c r="D712" s="158" t="s">
        <v>1522</v>
      </c>
      <c r="E712" s="185">
        <v>44998</v>
      </c>
      <c r="F712" s="185">
        <f t="shared" si="88"/>
        <v>45364</v>
      </c>
      <c r="G712" s="258"/>
      <c r="H712" s="258"/>
      <c r="I712" s="48">
        <f t="shared" si="84"/>
        <v>2</v>
      </c>
      <c r="J712" s="60"/>
      <c r="K712" s="60">
        <f t="shared" si="89"/>
        <v>0</v>
      </c>
      <c r="L712" s="133"/>
      <c r="M712" s="70">
        <f t="shared" si="87"/>
        <v>0</v>
      </c>
      <c r="N712" s="179" t="s">
        <v>1852</v>
      </c>
    </row>
    <row r="713" spans="1:14" x14ac:dyDescent="0.25">
      <c r="A713" s="333">
        <v>676</v>
      </c>
      <c r="B713" s="158" t="s">
        <v>1519</v>
      </c>
      <c r="C713" s="171" t="s">
        <v>1519</v>
      </c>
      <c r="D713" s="158" t="s">
        <v>1523</v>
      </c>
      <c r="E713" s="185">
        <v>44998</v>
      </c>
      <c r="F713" s="185">
        <f t="shared" si="88"/>
        <v>45364</v>
      </c>
      <c r="G713" s="258"/>
      <c r="H713" s="258"/>
      <c r="I713" s="48">
        <f t="shared" si="84"/>
        <v>2</v>
      </c>
      <c r="J713" s="60"/>
      <c r="K713" s="60">
        <f t="shared" si="89"/>
        <v>0</v>
      </c>
      <c r="L713" s="133"/>
      <c r="M713" s="70">
        <f t="shared" si="87"/>
        <v>0</v>
      </c>
      <c r="N713" s="179" t="s">
        <v>1851</v>
      </c>
    </row>
    <row r="714" spans="1:14" x14ac:dyDescent="0.25">
      <c r="A714" s="289">
        <v>677</v>
      </c>
      <c r="B714" s="158" t="s">
        <v>1524</v>
      </c>
      <c r="C714" s="171" t="s">
        <v>971</v>
      </c>
      <c r="D714" s="158">
        <v>2007318</v>
      </c>
      <c r="E714" s="185">
        <v>45024</v>
      </c>
      <c r="F714" s="185">
        <f t="shared" si="88"/>
        <v>45390</v>
      </c>
      <c r="G714" s="258"/>
      <c r="H714" s="258"/>
      <c r="I714" s="48">
        <f t="shared" si="84"/>
        <v>2</v>
      </c>
      <c r="J714" s="60"/>
      <c r="K714" s="60">
        <f t="shared" si="89"/>
        <v>0</v>
      </c>
      <c r="L714" s="133"/>
      <c r="M714" s="70">
        <f t="shared" si="87"/>
        <v>0</v>
      </c>
      <c r="N714" s="179" t="s">
        <v>1853</v>
      </c>
    </row>
    <row r="715" spans="1:14" x14ac:dyDescent="0.25">
      <c r="A715" s="333">
        <v>678</v>
      </c>
      <c r="B715" s="158" t="s">
        <v>1524</v>
      </c>
      <c r="C715" s="171" t="s">
        <v>971</v>
      </c>
      <c r="D715" s="158">
        <v>2107141</v>
      </c>
      <c r="E715" s="185">
        <v>45024</v>
      </c>
      <c r="F715" s="185">
        <f t="shared" si="88"/>
        <v>45390</v>
      </c>
      <c r="G715" s="258"/>
      <c r="H715" s="258"/>
      <c r="I715" s="48">
        <f t="shared" si="84"/>
        <v>2</v>
      </c>
      <c r="J715" s="60"/>
      <c r="K715" s="60">
        <f t="shared" si="89"/>
        <v>0</v>
      </c>
      <c r="L715" s="133"/>
      <c r="M715" s="70">
        <f t="shared" si="87"/>
        <v>0</v>
      </c>
      <c r="N715" s="179" t="s">
        <v>1854</v>
      </c>
    </row>
    <row r="716" spans="1:14" x14ac:dyDescent="0.25">
      <c r="A716" s="289">
        <v>679</v>
      </c>
      <c r="B716" s="158" t="s">
        <v>1524</v>
      </c>
      <c r="C716" s="171" t="s">
        <v>971</v>
      </c>
      <c r="D716" s="158">
        <v>1912109</v>
      </c>
      <c r="E716" s="185">
        <v>45024</v>
      </c>
      <c r="F716" s="185">
        <f t="shared" si="88"/>
        <v>45390</v>
      </c>
      <c r="G716" s="258"/>
      <c r="H716" s="258"/>
      <c r="I716" s="48">
        <f t="shared" si="84"/>
        <v>2</v>
      </c>
      <c r="J716" s="60"/>
      <c r="K716" s="60">
        <f t="shared" si="89"/>
        <v>0</v>
      </c>
      <c r="L716" s="133"/>
      <c r="M716" s="70">
        <f t="shared" si="87"/>
        <v>0</v>
      </c>
      <c r="N716" s="179" t="s">
        <v>1852</v>
      </c>
    </row>
    <row r="717" spans="1:14" x14ac:dyDescent="0.25">
      <c r="A717" s="333">
        <v>680</v>
      </c>
      <c r="B717" s="158" t="s">
        <v>1524</v>
      </c>
      <c r="C717" s="171" t="s">
        <v>971</v>
      </c>
      <c r="D717" s="158">
        <v>1812032</v>
      </c>
      <c r="E717" s="185">
        <v>45024</v>
      </c>
      <c r="F717" s="185">
        <f t="shared" si="88"/>
        <v>45390</v>
      </c>
      <c r="G717" s="258"/>
      <c r="H717" s="258"/>
      <c r="I717" s="48">
        <f t="shared" si="84"/>
        <v>2</v>
      </c>
      <c r="J717" s="60"/>
      <c r="K717" s="60">
        <f t="shared" si="89"/>
        <v>0</v>
      </c>
      <c r="L717" s="133"/>
      <c r="M717" s="70">
        <f t="shared" si="87"/>
        <v>0</v>
      </c>
      <c r="N717" s="179" t="s">
        <v>1851</v>
      </c>
    </row>
    <row r="718" spans="1:14" x14ac:dyDescent="0.25">
      <c r="A718" s="289">
        <v>681</v>
      </c>
      <c r="B718" s="158" t="s">
        <v>334</v>
      </c>
      <c r="C718" s="171" t="s">
        <v>1525</v>
      </c>
      <c r="D718" s="158">
        <v>300020625</v>
      </c>
      <c r="E718" s="185">
        <v>45279</v>
      </c>
      <c r="F718" s="185">
        <f t="shared" si="88"/>
        <v>45645</v>
      </c>
      <c r="G718" s="258"/>
      <c r="H718" s="258"/>
      <c r="I718" s="48">
        <f t="shared" si="84"/>
        <v>2</v>
      </c>
      <c r="J718" s="60"/>
      <c r="K718" s="60">
        <f t="shared" si="89"/>
        <v>0</v>
      </c>
      <c r="L718" s="133"/>
      <c r="M718" s="70">
        <f t="shared" si="87"/>
        <v>0</v>
      </c>
      <c r="N718" s="179" t="s">
        <v>1853</v>
      </c>
    </row>
    <row r="719" spans="1:14" x14ac:dyDescent="0.25">
      <c r="A719" s="333">
        <v>682</v>
      </c>
      <c r="B719" s="158" t="s">
        <v>334</v>
      </c>
      <c r="C719" s="171" t="s">
        <v>1525</v>
      </c>
      <c r="D719" s="158">
        <v>300020626</v>
      </c>
      <c r="E719" s="300">
        <v>45279</v>
      </c>
      <c r="F719" s="185">
        <f t="shared" si="88"/>
        <v>45645</v>
      </c>
      <c r="G719" s="258"/>
      <c r="H719" s="258"/>
      <c r="I719" s="48">
        <f t="shared" si="84"/>
        <v>2</v>
      </c>
      <c r="J719" s="60"/>
      <c r="K719" s="60">
        <f t="shared" si="89"/>
        <v>0</v>
      </c>
      <c r="L719" s="133"/>
      <c r="M719" s="70">
        <f t="shared" si="87"/>
        <v>0</v>
      </c>
      <c r="N719" s="179" t="s">
        <v>1853</v>
      </c>
    </row>
    <row r="720" spans="1:14" x14ac:dyDescent="0.25">
      <c r="A720" s="289">
        <v>683</v>
      </c>
      <c r="B720" s="158" t="s">
        <v>334</v>
      </c>
      <c r="C720" s="171" t="s">
        <v>1525</v>
      </c>
      <c r="D720" s="158">
        <v>300010053</v>
      </c>
      <c r="E720" s="300">
        <v>45279</v>
      </c>
      <c r="F720" s="185">
        <f t="shared" si="88"/>
        <v>45645</v>
      </c>
      <c r="G720" s="258"/>
      <c r="H720" s="258"/>
      <c r="I720" s="48">
        <f t="shared" si="84"/>
        <v>2</v>
      </c>
      <c r="J720" s="60"/>
      <c r="K720" s="60">
        <f t="shared" si="89"/>
        <v>0</v>
      </c>
      <c r="L720" s="133"/>
      <c r="M720" s="70">
        <f t="shared" si="87"/>
        <v>0</v>
      </c>
      <c r="N720" s="179" t="s">
        <v>1854</v>
      </c>
    </row>
    <row r="721" spans="1:14" x14ac:dyDescent="0.25">
      <c r="A721" s="333">
        <v>684</v>
      </c>
      <c r="B721" s="158" t="s">
        <v>334</v>
      </c>
      <c r="C721" s="171" t="s">
        <v>1525</v>
      </c>
      <c r="D721" s="158">
        <v>300012359</v>
      </c>
      <c r="E721" s="300">
        <v>45279</v>
      </c>
      <c r="F721" s="185">
        <f t="shared" si="88"/>
        <v>45645</v>
      </c>
      <c r="G721" s="258"/>
      <c r="H721" s="258"/>
      <c r="I721" s="48">
        <f t="shared" si="84"/>
        <v>2</v>
      </c>
      <c r="J721" s="60"/>
      <c r="K721" s="60">
        <f t="shared" si="89"/>
        <v>0</v>
      </c>
      <c r="L721" s="133"/>
      <c r="M721" s="70">
        <f t="shared" si="87"/>
        <v>0</v>
      </c>
      <c r="N721" s="179" t="s">
        <v>1852</v>
      </c>
    </row>
    <row r="722" spans="1:14" x14ac:dyDescent="0.25">
      <c r="A722" s="289">
        <v>685</v>
      </c>
      <c r="B722" s="158" t="s">
        <v>334</v>
      </c>
      <c r="C722" s="171" t="s">
        <v>1525</v>
      </c>
      <c r="D722" s="158">
        <v>30009787</v>
      </c>
      <c r="E722" s="300">
        <v>45279</v>
      </c>
      <c r="F722" s="185">
        <f t="shared" si="88"/>
        <v>45645</v>
      </c>
      <c r="G722" s="258"/>
      <c r="H722" s="258"/>
      <c r="I722" s="48">
        <f t="shared" si="84"/>
        <v>2</v>
      </c>
      <c r="J722" s="60"/>
      <c r="K722" s="60">
        <f t="shared" si="89"/>
        <v>0</v>
      </c>
      <c r="L722" s="133"/>
      <c r="M722" s="70">
        <f t="shared" si="87"/>
        <v>0</v>
      </c>
      <c r="N722" s="179" t="s">
        <v>1851</v>
      </c>
    </row>
    <row r="723" spans="1:14" x14ac:dyDescent="0.25">
      <c r="A723" s="333">
        <v>686</v>
      </c>
      <c r="B723" s="158" t="s">
        <v>1526</v>
      </c>
      <c r="C723" s="171" t="s">
        <v>1527</v>
      </c>
      <c r="D723" s="158" t="s">
        <v>1528</v>
      </c>
      <c r="E723" s="185">
        <v>44998</v>
      </c>
      <c r="F723" s="185">
        <f t="shared" si="88"/>
        <v>45364</v>
      </c>
      <c r="G723" s="258"/>
      <c r="H723" s="258"/>
      <c r="I723" s="48">
        <f t="shared" si="84"/>
        <v>2</v>
      </c>
      <c r="J723" s="60"/>
      <c r="K723" s="60">
        <f t="shared" si="89"/>
        <v>0</v>
      </c>
      <c r="L723" s="133"/>
      <c r="M723" s="70">
        <f t="shared" si="87"/>
        <v>0</v>
      </c>
      <c r="N723" s="179" t="s">
        <v>1853</v>
      </c>
    </row>
    <row r="724" spans="1:14" x14ac:dyDescent="0.25">
      <c r="A724" s="289">
        <v>687</v>
      </c>
      <c r="B724" s="158" t="s">
        <v>1526</v>
      </c>
      <c r="C724" s="171" t="s">
        <v>1527</v>
      </c>
      <c r="D724" s="158">
        <v>114566</v>
      </c>
      <c r="E724" s="185">
        <v>44998</v>
      </c>
      <c r="F724" s="185">
        <f t="shared" si="88"/>
        <v>45364</v>
      </c>
      <c r="G724" s="258"/>
      <c r="H724" s="258"/>
      <c r="I724" s="48">
        <f t="shared" si="84"/>
        <v>2</v>
      </c>
      <c r="J724" s="60"/>
      <c r="K724" s="60">
        <f t="shared" si="89"/>
        <v>0</v>
      </c>
      <c r="L724" s="133"/>
      <c r="M724" s="70">
        <f t="shared" si="87"/>
        <v>0</v>
      </c>
      <c r="N724" s="179" t="s">
        <v>1854</v>
      </c>
    </row>
    <row r="725" spans="1:14" x14ac:dyDescent="0.25">
      <c r="A725" s="333">
        <v>688</v>
      </c>
      <c r="B725" s="158" t="s">
        <v>1526</v>
      </c>
      <c r="C725" s="171" t="s">
        <v>1529</v>
      </c>
      <c r="D725" s="158" t="s">
        <v>1530</v>
      </c>
      <c r="E725" s="185">
        <v>44998</v>
      </c>
      <c r="F725" s="185">
        <f t="shared" si="88"/>
        <v>45364</v>
      </c>
      <c r="G725" s="258"/>
      <c r="H725" s="258"/>
      <c r="I725" s="48">
        <f t="shared" si="84"/>
        <v>2</v>
      </c>
      <c r="J725" s="60"/>
      <c r="K725" s="60">
        <f t="shared" si="89"/>
        <v>0</v>
      </c>
      <c r="L725" s="133"/>
      <c r="M725" s="70">
        <f t="shared" si="87"/>
        <v>0</v>
      </c>
      <c r="N725" s="179" t="s">
        <v>1852</v>
      </c>
    </row>
    <row r="726" spans="1:14" x14ac:dyDescent="0.25">
      <c r="A726" s="289">
        <v>689</v>
      </c>
      <c r="B726" s="158" t="s">
        <v>1526</v>
      </c>
      <c r="C726" s="171" t="s">
        <v>1529</v>
      </c>
      <c r="D726" s="158" t="s">
        <v>1531</v>
      </c>
      <c r="E726" s="185">
        <v>44998</v>
      </c>
      <c r="F726" s="185">
        <f t="shared" si="88"/>
        <v>45364</v>
      </c>
      <c r="G726" s="258"/>
      <c r="H726" s="258"/>
      <c r="I726" s="48">
        <f t="shared" si="84"/>
        <v>2</v>
      </c>
      <c r="J726" s="60"/>
      <c r="K726" s="60">
        <f t="shared" si="89"/>
        <v>0</v>
      </c>
      <c r="L726" s="133"/>
      <c r="M726" s="70">
        <f t="shared" si="87"/>
        <v>0</v>
      </c>
      <c r="N726" s="179" t="s">
        <v>1851</v>
      </c>
    </row>
    <row r="727" spans="1:14" x14ac:dyDescent="0.25">
      <c r="A727" s="333">
        <v>690</v>
      </c>
      <c r="B727" s="158" t="s">
        <v>1532</v>
      </c>
      <c r="C727" s="171" t="s">
        <v>1533</v>
      </c>
      <c r="D727" s="158" t="s">
        <v>1534</v>
      </c>
      <c r="E727" s="185">
        <v>44969</v>
      </c>
      <c r="F727" s="185">
        <f t="shared" si="88"/>
        <v>45335</v>
      </c>
      <c r="G727" s="258"/>
      <c r="H727" s="258"/>
      <c r="I727" s="48">
        <f t="shared" si="84"/>
        <v>2</v>
      </c>
      <c r="J727" s="60"/>
      <c r="K727" s="60">
        <f t="shared" si="89"/>
        <v>0</v>
      </c>
      <c r="L727" s="133"/>
      <c r="M727" s="70">
        <f t="shared" ref="M727:M790" si="90">K727+(K727*L727)</f>
        <v>0</v>
      </c>
      <c r="N727" s="179" t="s">
        <v>1852</v>
      </c>
    </row>
    <row r="728" spans="1:14" x14ac:dyDescent="0.25">
      <c r="A728" s="289">
        <v>691</v>
      </c>
      <c r="B728" s="158" t="s">
        <v>1532</v>
      </c>
      <c r="C728" s="171" t="s">
        <v>1533</v>
      </c>
      <c r="D728" s="158" t="s">
        <v>1535</v>
      </c>
      <c r="E728" s="185">
        <v>44969</v>
      </c>
      <c r="F728" s="185">
        <f t="shared" si="88"/>
        <v>45335</v>
      </c>
      <c r="G728" s="258"/>
      <c r="H728" s="258"/>
      <c r="I728" s="48">
        <f t="shared" si="84"/>
        <v>2</v>
      </c>
      <c r="J728" s="60"/>
      <c r="K728" s="60">
        <f t="shared" si="89"/>
        <v>0</v>
      </c>
      <c r="L728" s="133"/>
      <c r="M728" s="70">
        <f t="shared" si="90"/>
        <v>0</v>
      </c>
      <c r="N728" s="179" t="s">
        <v>1851</v>
      </c>
    </row>
    <row r="729" spans="1:14" x14ac:dyDescent="0.25">
      <c r="A729" s="333">
        <v>692</v>
      </c>
      <c r="B729" s="158" t="s">
        <v>1536</v>
      </c>
      <c r="C729" s="171" t="s">
        <v>1537</v>
      </c>
      <c r="D729" s="158">
        <v>49072142</v>
      </c>
      <c r="E729" s="185">
        <v>44969</v>
      </c>
      <c r="F729" s="185">
        <f t="shared" si="88"/>
        <v>45335</v>
      </c>
      <c r="G729" s="258"/>
      <c r="H729" s="258"/>
      <c r="I729" s="48">
        <f t="shared" si="84"/>
        <v>2</v>
      </c>
      <c r="J729" s="60"/>
      <c r="K729" s="60">
        <f t="shared" si="89"/>
        <v>0</v>
      </c>
      <c r="L729" s="133"/>
      <c r="M729" s="70">
        <f t="shared" si="90"/>
        <v>0</v>
      </c>
      <c r="N729" s="179" t="s">
        <v>1853</v>
      </c>
    </row>
    <row r="730" spans="1:14" x14ac:dyDescent="0.25">
      <c r="A730" s="289">
        <v>693</v>
      </c>
      <c r="B730" s="158" t="s">
        <v>1536</v>
      </c>
      <c r="C730" s="171" t="s">
        <v>1537</v>
      </c>
      <c r="D730" s="158">
        <v>49583904</v>
      </c>
      <c r="E730" s="185">
        <v>44969</v>
      </c>
      <c r="F730" s="185">
        <f t="shared" si="88"/>
        <v>45335</v>
      </c>
      <c r="G730" s="258"/>
      <c r="H730" s="258"/>
      <c r="I730" s="48">
        <f t="shared" si="84"/>
        <v>2</v>
      </c>
      <c r="J730" s="60"/>
      <c r="K730" s="60">
        <f t="shared" si="89"/>
        <v>0</v>
      </c>
      <c r="L730" s="133"/>
      <c r="M730" s="70">
        <f t="shared" si="90"/>
        <v>0</v>
      </c>
      <c r="N730" s="179" t="s">
        <v>1854</v>
      </c>
    </row>
    <row r="731" spans="1:14" x14ac:dyDescent="0.25">
      <c r="A731" s="333">
        <v>694</v>
      </c>
      <c r="B731" s="158" t="s">
        <v>1536</v>
      </c>
      <c r="C731" s="171" t="s">
        <v>1537</v>
      </c>
      <c r="D731" s="158">
        <v>48048476</v>
      </c>
      <c r="E731" s="185">
        <v>44969</v>
      </c>
      <c r="F731" s="185">
        <f t="shared" si="88"/>
        <v>45335</v>
      </c>
      <c r="G731" s="258"/>
      <c r="H731" s="258"/>
      <c r="I731" s="48">
        <f t="shared" si="84"/>
        <v>2</v>
      </c>
      <c r="J731" s="60"/>
      <c r="K731" s="60">
        <f t="shared" si="89"/>
        <v>0</v>
      </c>
      <c r="L731" s="133"/>
      <c r="M731" s="70">
        <f t="shared" si="90"/>
        <v>0</v>
      </c>
      <c r="N731" s="179" t="s">
        <v>1852</v>
      </c>
    </row>
    <row r="732" spans="1:14" x14ac:dyDescent="0.25">
      <c r="A732" s="289">
        <v>695</v>
      </c>
      <c r="B732" s="158" t="s">
        <v>1536</v>
      </c>
      <c r="C732" s="171" t="s">
        <v>1537</v>
      </c>
      <c r="D732" s="158">
        <v>48052514</v>
      </c>
      <c r="E732" s="185">
        <v>44969</v>
      </c>
      <c r="F732" s="185">
        <f t="shared" si="88"/>
        <v>45335</v>
      </c>
      <c r="G732" s="258"/>
      <c r="H732" s="258"/>
      <c r="I732" s="48">
        <f t="shared" si="84"/>
        <v>2</v>
      </c>
      <c r="J732" s="60"/>
      <c r="K732" s="60">
        <f t="shared" si="89"/>
        <v>0</v>
      </c>
      <c r="L732" s="133"/>
      <c r="M732" s="70">
        <f t="shared" si="90"/>
        <v>0</v>
      </c>
      <c r="N732" s="179" t="s">
        <v>1851</v>
      </c>
    </row>
    <row r="733" spans="1:14" x14ac:dyDescent="0.25">
      <c r="A733" s="333">
        <v>696</v>
      </c>
      <c r="B733" s="158" t="s">
        <v>585</v>
      </c>
      <c r="C733" s="171" t="s">
        <v>1538</v>
      </c>
      <c r="D733" s="158" t="s">
        <v>1538</v>
      </c>
      <c r="E733" s="185">
        <v>44969</v>
      </c>
      <c r="F733" s="185">
        <f t="shared" si="88"/>
        <v>45335</v>
      </c>
      <c r="G733" s="258"/>
      <c r="H733" s="258"/>
      <c r="I733" s="48">
        <f t="shared" si="84"/>
        <v>2</v>
      </c>
      <c r="J733" s="60"/>
      <c r="K733" s="60">
        <f t="shared" si="89"/>
        <v>0</v>
      </c>
      <c r="L733" s="133"/>
      <c r="M733" s="70">
        <f t="shared" si="90"/>
        <v>0</v>
      </c>
      <c r="N733" s="179" t="s">
        <v>1853</v>
      </c>
    </row>
    <row r="734" spans="1:14" x14ac:dyDescent="0.25">
      <c r="A734" s="289">
        <v>697</v>
      </c>
      <c r="B734" s="158" t="s">
        <v>585</v>
      </c>
      <c r="C734" s="171" t="s">
        <v>1539</v>
      </c>
      <c r="D734" s="158" t="s">
        <v>1539</v>
      </c>
      <c r="E734" s="185">
        <v>44969</v>
      </c>
      <c r="F734" s="185">
        <f t="shared" si="88"/>
        <v>45335</v>
      </c>
      <c r="G734" s="258"/>
      <c r="H734" s="258"/>
      <c r="I734" s="48">
        <f t="shared" si="84"/>
        <v>2</v>
      </c>
      <c r="J734" s="60"/>
      <c r="K734" s="60">
        <f t="shared" si="89"/>
        <v>0</v>
      </c>
      <c r="L734" s="133"/>
      <c r="M734" s="70">
        <f t="shared" si="90"/>
        <v>0</v>
      </c>
      <c r="N734" s="179" t="s">
        <v>1854</v>
      </c>
    </row>
    <row r="735" spans="1:14" x14ac:dyDescent="0.25">
      <c r="A735" s="333">
        <v>698</v>
      </c>
      <c r="B735" s="158" t="s">
        <v>585</v>
      </c>
      <c r="C735" s="171" t="s">
        <v>1540</v>
      </c>
      <c r="D735" s="158" t="s">
        <v>1540</v>
      </c>
      <c r="E735" s="185">
        <v>44969</v>
      </c>
      <c r="F735" s="185">
        <f t="shared" si="88"/>
        <v>45335</v>
      </c>
      <c r="G735" s="258"/>
      <c r="H735" s="258"/>
      <c r="I735" s="48">
        <f t="shared" ref="I735:I736" si="91">COUNT(E735:H735)</f>
        <v>2</v>
      </c>
      <c r="J735" s="60"/>
      <c r="K735" s="60">
        <f t="shared" si="89"/>
        <v>0</v>
      </c>
      <c r="L735" s="133"/>
      <c r="M735" s="70">
        <f t="shared" si="90"/>
        <v>0</v>
      </c>
      <c r="N735" s="179" t="s">
        <v>1852</v>
      </c>
    </row>
    <row r="736" spans="1:14" x14ac:dyDescent="0.25">
      <c r="A736" s="289">
        <v>699</v>
      </c>
      <c r="B736" s="158" t="s">
        <v>585</v>
      </c>
      <c r="C736" s="171" t="s">
        <v>1541</v>
      </c>
      <c r="D736" s="158" t="s">
        <v>1541</v>
      </c>
      <c r="E736" s="185">
        <v>44969</v>
      </c>
      <c r="F736" s="185">
        <f t="shared" si="88"/>
        <v>45335</v>
      </c>
      <c r="G736" s="258"/>
      <c r="H736" s="258"/>
      <c r="I736" s="48">
        <f t="shared" si="91"/>
        <v>2</v>
      </c>
      <c r="J736" s="60"/>
      <c r="K736" s="60">
        <f t="shared" si="89"/>
        <v>0</v>
      </c>
      <c r="L736" s="133"/>
      <c r="M736" s="70">
        <f t="shared" si="90"/>
        <v>0</v>
      </c>
      <c r="N736" s="179" t="s">
        <v>1851</v>
      </c>
    </row>
    <row r="737" spans="1:14" ht="16.5" x14ac:dyDescent="0.25">
      <c r="A737" s="350" t="s">
        <v>746</v>
      </c>
      <c r="B737" s="351"/>
      <c r="C737" s="351"/>
      <c r="D737" s="351"/>
      <c r="E737" s="351"/>
      <c r="F737" s="351"/>
      <c r="G737" s="351"/>
      <c r="H737" s="351"/>
      <c r="I737" s="351"/>
      <c r="J737" s="351"/>
      <c r="K737" s="351"/>
      <c r="L737" s="351"/>
      <c r="M737" s="351"/>
      <c r="N737" s="352"/>
    </row>
    <row r="738" spans="1:14" ht="26.25" x14ac:dyDescent="0.25">
      <c r="A738" s="168">
        <v>700</v>
      </c>
      <c r="B738" s="158" t="s">
        <v>261</v>
      </c>
      <c r="C738" s="171" t="s">
        <v>1542</v>
      </c>
      <c r="D738" s="158">
        <v>2020</v>
      </c>
      <c r="E738" s="185">
        <v>45107</v>
      </c>
      <c r="F738" s="185">
        <f t="shared" ref="F738:F783" si="92">E738+366</f>
        <v>45473</v>
      </c>
      <c r="G738" s="258"/>
      <c r="H738" s="258"/>
      <c r="I738" s="48">
        <f t="shared" ref="I738:I783" si="93">COUNT(E738:H738)</f>
        <v>2</v>
      </c>
      <c r="J738" s="60"/>
      <c r="K738" s="60">
        <f t="shared" ref="K738:K790" si="94">I738*J738</f>
        <v>0</v>
      </c>
      <c r="L738" s="133"/>
      <c r="M738" s="70">
        <f t="shared" si="90"/>
        <v>0</v>
      </c>
      <c r="N738" s="179"/>
    </row>
    <row r="739" spans="1:14" x14ac:dyDescent="0.25">
      <c r="A739" s="180">
        <v>701</v>
      </c>
      <c r="B739" s="158" t="s">
        <v>1363</v>
      </c>
      <c r="C739" s="171" t="s">
        <v>271</v>
      </c>
      <c r="D739" s="158">
        <v>926094180</v>
      </c>
      <c r="E739" s="185">
        <v>45101</v>
      </c>
      <c r="F739" s="185">
        <f t="shared" si="92"/>
        <v>45467</v>
      </c>
      <c r="G739" s="258"/>
      <c r="H739" s="258"/>
      <c r="I739" s="48">
        <f t="shared" si="93"/>
        <v>2</v>
      </c>
      <c r="J739" s="60"/>
      <c r="K739" s="60">
        <f t="shared" si="94"/>
        <v>0</v>
      </c>
      <c r="L739" s="133"/>
      <c r="M739" s="70">
        <f t="shared" si="90"/>
        <v>0</v>
      </c>
      <c r="N739" s="179"/>
    </row>
    <row r="740" spans="1:14" x14ac:dyDescent="0.25">
      <c r="A740" s="289">
        <v>702</v>
      </c>
      <c r="B740" s="158" t="s">
        <v>262</v>
      </c>
      <c r="C740" s="171" t="s">
        <v>272</v>
      </c>
      <c r="D740" s="158" t="s">
        <v>273</v>
      </c>
      <c r="E740" s="185">
        <v>45189</v>
      </c>
      <c r="F740" s="185">
        <f t="shared" si="92"/>
        <v>45555</v>
      </c>
      <c r="G740" s="258"/>
      <c r="H740" s="258"/>
      <c r="I740" s="48">
        <f t="shared" si="93"/>
        <v>2</v>
      </c>
      <c r="J740" s="60"/>
      <c r="K740" s="60">
        <f t="shared" si="94"/>
        <v>0</v>
      </c>
      <c r="L740" s="133"/>
      <c r="M740" s="70">
        <f t="shared" si="90"/>
        <v>0</v>
      </c>
      <c r="N740" s="179"/>
    </row>
    <row r="741" spans="1:14" x14ac:dyDescent="0.25">
      <c r="A741" s="333">
        <v>703</v>
      </c>
      <c r="B741" s="158" t="s">
        <v>262</v>
      </c>
      <c r="C741" s="171" t="s">
        <v>1543</v>
      </c>
      <c r="D741" s="158" t="s">
        <v>1544</v>
      </c>
      <c r="E741" s="185">
        <v>45101</v>
      </c>
      <c r="F741" s="185">
        <f t="shared" si="92"/>
        <v>45467</v>
      </c>
      <c r="G741" s="258"/>
      <c r="H741" s="258"/>
      <c r="I741" s="48">
        <f t="shared" si="93"/>
        <v>2</v>
      </c>
      <c r="J741" s="60"/>
      <c r="K741" s="60">
        <f t="shared" si="94"/>
        <v>0</v>
      </c>
      <c r="L741" s="133"/>
      <c r="M741" s="70">
        <f t="shared" si="90"/>
        <v>0</v>
      </c>
      <c r="N741" s="179"/>
    </row>
    <row r="742" spans="1:14" x14ac:dyDescent="0.25">
      <c r="A742" s="289">
        <v>704</v>
      </c>
      <c r="B742" s="158" t="s">
        <v>262</v>
      </c>
      <c r="C742" s="171" t="s">
        <v>1543</v>
      </c>
      <c r="D742" s="158" t="s">
        <v>1545</v>
      </c>
      <c r="E742" s="185">
        <v>45101</v>
      </c>
      <c r="F742" s="185">
        <f t="shared" si="92"/>
        <v>45467</v>
      </c>
      <c r="G742" s="258"/>
      <c r="H742" s="258"/>
      <c r="I742" s="48">
        <f t="shared" si="93"/>
        <v>2</v>
      </c>
      <c r="J742" s="60"/>
      <c r="K742" s="60">
        <f t="shared" si="94"/>
        <v>0</v>
      </c>
      <c r="L742" s="133"/>
      <c r="M742" s="70">
        <f t="shared" si="90"/>
        <v>0</v>
      </c>
      <c r="N742" s="179"/>
    </row>
    <row r="743" spans="1:14" ht="25.5" x14ac:dyDescent="0.25">
      <c r="A743" s="333">
        <v>705</v>
      </c>
      <c r="B743" s="158" t="s">
        <v>1546</v>
      </c>
      <c r="C743" s="171" t="s">
        <v>1547</v>
      </c>
      <c r="D743" s="158" t="s">
        <v>1548</v>
      </c>
      <c r="E743" s="185">
        <v>45056</v>
      </c>
      <c r="F743" s="185">
        <f t="shared" si="92"/>
        <v>45422</v>
      </c>
      <c r="G743" s="258"/>
      <c r="H743" s="258"/>
      <c r="I743" s="48">
        <f t="shared" si="93"/>
        <v>2</v>
      </c>
      <c r="J743" s="60"/>
      <c r="K743" s="60">
        <f t="shared" si="94"/>
        <v>0</v>
      </c>
      <c r="L743" s="133"/>
      <c r="M743" s="70">
        <f t="shared" si="90"/>
        <v>0</v>
      </c>
      <c r="N743" s="179"/>
    </row>
    <row r="744" spans="1:14" ht="25.5" x14ac:dyDescent="0.25">
      <c r="A744" s="289">
        <v>706</v>
      </c>
      <c r="B744" s="158" t="s">
        <v>1549</v>
      </c>
      <c r="C744" s="171" t="s">
        <v>1550</v>
      </c>
      <c r="D744" s="158" t="s">
        <v>1551</v>
      </c>
      <c r="E744" s="185">
        <v>45019</v>
      </c>
      <c r="F744" s="185">
        <f t="shared" si="92"/>
        <v>45385</v>
      </c>
      <c r="G744" s="258"/>
      <c r="H744" s="258"/>
      <c r="I744" s="48">
        <f t="shared" si="93"/>
        <v>2</v>
      </c>
      <c r="J744" s="60"/>
      <c r="K744" s="60">
        <f t="shared" si="94"/>
        <v>0</v>
      </c>
      <c r="L744" s="133"/>
      <c r="M744" s="70">
        <f t="shared" si="90"/>
        <v>0</v>
      </c>
      <c r="N744" s="179"/>
    </row>
    <row r="745" spans="1:14" x14ac:dyDescent="0.25">
      <c r="A745" s="333">
        <v>707</v>
      </c>
      <c r="B745" s="158" t="s">
        <v>1552</v>
      </c>
      <c r="C745" s="171" t="s">
        <v>1553</v>
      </c>
      <c r="D745" s="158">
        <v>1293</v>
      </c>
      <c r="E745" s="185">
        <v>45192</v>
      </c>
      <c r="F745" s="185">
        <f t="shared" si="92"/>
        <v>45558</v>
      </c>
      <c r="G745" s="258"/>
      <c r="H745" s="258"/>
      <c r="I745" s="48">
        <f t="shared" si="93"/>
        <v>2</v>
      </c>
      <c r="J745" s="60"/>
      <c r="K745" s="60">
        <f t="shared" si="94"/>
        <v>0</v>
      </c>
      <c r="L745" s="133"/>
      <c r="M745" s="70">
        <f t="shared" si="90"/>
        <v>0</v>
      </c>
      <c r="N745" s="179"/>
    </row>
    <row r="746" spans="1:14" x14ac:dyDescent="0.25">
      <c r="A746" s="289">
        <v>708</v>
      </c>
      <c r="B746" s="158" t="s">
        <v>1552</v>
      </c>
      <c r="C746" s="171" t="s">
        <v>1554</v>
      </c>
      <c r="D746" s="158">
        <v>315</v>
      </c>
      <c r="E746" s="185">
        <v>45093</v>
      </c>
      <c r="F746" s="185">
        <f t="shared" si="92"/>
        <v>45459</v>
      </c>
      <c r="G746" s="258"/>
      <c r="H746" s="258"/>
      <c r="I746" s="48">
        <f t="shared" si="93"/>
        <v>2</v>
      </c>
      <c r="J746" s="60"/>
      <c r="K746" s="60">
        <f t="shared" si="94"/>
        <v>0</v>
      </c>
      <c r="L746" s="133"/>
      <c r="M746" s="70">
        <f t="shared" si="90"/>
        <v>0</v>
      </c>
      <c r="N746" s="179"/>
    </row>
    <row r="747" spans="1:14" x14ac:dyDescent="0.25">
      <c r="A747" s="333">
        <v>709</v>
      </c>
      <c r="B747" s="158" t="s">
        <v>263</v>
      </c>
      <c r="C747" s="171" t="s">
        <v>274</v>
      </c>
      <c r="D747" s="158" t="s">
        <v>275</v>
      </c>
      <c r="E747" s="185">
        <v>45189</v>
      </c>
      <c r="F747" s="185">
        <f t="shared" si="92"/>
        <v>45555</v>
      </c>
      <c r="G747" s="258"/>
      <c r="H747" s="258"/>
      <c r="I747" s="48">
        <f t="shared" si="93"/>
        <v>2</v>
      </c>
      <c r="J747" s="60"/>
      <c r="K747" s="60">
        <f t="shared" si="94"/>
        <v>0</v>
      </c>
      <c r="L747" s="133"/>
      <c r="M747" s="70">
        <f t="shared" si="90"/>
        <v>0</v>
      </c>
      <c r="N747" s="179"/>
    </row>
    <row r="748" spans="1:14" x14ac:dyDescent="0.25">
      <c r="A748" s="289">
        <v>710</v>
      </c>
      <c r="B748" s="158" t="s">
        <v>123</v>
      </c>
      <c r="C748" s="171" t="s">
        <v>1555</v>
      </c>
      <c r="D748" s="158">
        <v>9168</v>
      </c>
      <c r="E748" s="185">
        <v>45005</v>
      </c>
      <c r="F748" s="185">
        <f t="shared" si="92"/>
        <v>45371</v>
      </c>
      <c r="G748" s="258"/>
      <c r="H748" s="258"/>
      <c r="I748" s="48">
        <f t="shared" si="93"/>
        <v>2</v>
      </c>
      <c r="J748" s="60"/>
      <c r="K748" s="60">
        <f t="shared" si="94"/>
        <v>0</v>
      </c>
      <c r="L748" s="133"/>
      <c r="M748" s="70">
        <f t="shared" si="90"/>
        <v>0</v>
      </c>
      <c r="N748" s="179"/>
    </row>
    <row r="749" spans="1:14" x14ac:dyDescent="0.25">
      <c r="A749" s="333">
        <v>711</v>
      </c>
      <c r="B749" s="158" t="s">
        <v>264</v>
      </c>
      <c r="C749" s="171" t="s">
        <v>276</v>
      </c>
      <c r="D749" s="158" t="s">
        <v>277</v>
      </c>
      <c r="E749" s="185">
        <v>45189</v>
      </c>
      <c r="F749" s="185">
        <f t="shared" si="92"/>
        <v>45555</v>
      </c>
      <c r="G749" s="258"/>
      <c r="H749" s="258"/>
      <c r="I749" s="48">
        <f t="shared" si="93"/>
        <v>2</v>
      </c>
      <c r="J749" s="60"/>
      <c r="K749" s="60">
        <f t="shared" si="94"/>
        <v>0</v>
      </c>
      <c r="L749" s="133"/>
      <c r="M749" s="70">
        <f t="shared" si="90"/>
        <v>0</v>
      </c>
      <c r="N749" s="179"/>
    </row>
    <row r="750" spans="1:14" x14ac:dyDescent="0.25">
      <c r="A750" s="289">
        <v>712</v>
      </c>
      <c r="B750" s="158" t="s">
        <v>264</v>
      </c>
      <c r="C750" s="171" t="s">
        <v>278</v>
      </c>
      <c r="D750" s="158" t="s">
        <v>279</v>
      </c>
      <c r="E750" s="185">
        <v>45189</v>
      </c>
      <c r="F750" s="185">
        <f t="shared" si="92"/>
        <v>45555</v>
      </c>
      <c r="G750" s="258"/>
      <c r="H750" s="258"/>
      <c r="I750" s="48">
        <f t="shared" si="93"/>
        <v>2</v>
      </c>
      <c r="J750" s="60"/>
      <c r="K750" s="60">
        <f t="shared" si="94"/>
        <v>0</v>
      </c>
      <c r="L750" s="133"/>
      <c r="M750" s="70">
        <f t="shared" si="90"/>
        <v>0</v>
      </c>
      <c r="N750" s="179"/>
    </row>
    <row r="751" spans="1:14" x14ac:dyDescent="0.25">
      <c r="A751" s="333">
        <v>713</v>
      </c>
      <c r="B751" s="158" t="s">
        <v>265</v>
      </c>
      <c r="C751" s="171" t="s">
        <v>280</v>
      </c>
      <c r="D751" s="158" t="s">
        <v>281</v>
      </c>
      <c r="E751" s="185">
        <v>45101</v>
      </c>
      <c r="F751" s="185">
        <f t="shared" si="92"/>
        <v>45467</v>
      </c>
      <c r="G751" s="258"/>
      <c r="H751" s="258"/>
      <c r="I751" s="48">
        <f t="shared" si="93"/>
        <v>2</v>
      </c>
      <c r="J751" s="60"/>
      <c r="K751" s="60">
        <f t="shared" si="94"/>
        <v>0</v>
      </c>
      <c r="L751" s="133"/>
      <c r="M751" s="70">
        <f t="shared" si="90"/>
        <v>0</v>
      </c>
      <c r="N751" s="179"/>
    </row>
    <row r="752" spans="1:14" x14ac:dyDescent="0.25">
      <c r="A752" s="289">
        <v>714</v>
      </c>
      <c r="B752" s="158" t="s">
        <v>266</v>
      </c>
      <c r="C752" s="171" t="s">
        <v>282</v>
      </c>
      <c r="D752" s="158" t="s">
        <v>283</v>
      </c>
      <c r="E752" s="185">
        <v>45189</v>
      </c>
      <c r="F752" s="185">
        <f t="shared" si="92"/>
        <v>45555</v>
      </c>
      <c r="G752" s="258"/>
      <c r="H752" s="258"/>
      <c r="I752" s="48">
        <f t="shared" si="93"/>
        <v>2</v>
      </c>
      <c r="J752" s="60"/>
      <c r="K752" s="60">
        <f t="shared" si="94"/>
        <v>0</v>
      </c>
      <c r="L752" s="133"/>
      <c r="M752" s="70">
        <f t="shared" si="90"/>
        <v>0</v>
      </c>
      <c r="N752" s="179"/>
    </row>
    <row r="753" spans="1:14" x14ac:dyDescent="0.25">
      <c r="A753" s="333">
        <v>715</v>
      </c>
      <c r="B753" s="158" t="s">
        <v>266</v>
      </c>
      <c r="C753" s="171" t="s">
        <v>282</v>
      </c>
      <c r="D753" s="158" t="s">
        <v>284</v>
      </c>
      <c r="E753" s="185">
        <v>45189</v>
      </c>
      <c r="F753" s="185">
        <f t="shared" si="92"/>
        <v>45555</v>
      </c>
      <c r="G753" s="258"/>
      <c r="H753" s="258"/>
      <c r="I753" s="48">
        <f t="shared" si="93"/>
        <v>2</v>
      </c>
      <c r="J753" s="60"/>
      <c r="K753" s="60">
        <f t="shared" si="94"/>
        <v>0</v>
      </c>
      <c r="L753" s="133"/>
      <c r="M753" s="70">
        <f t="shared" si="90"/>
        <v>0</v>
      </c>
      <c r="N753" s="179"/>
    </row>
    <row r="754" spans="1:14" x14ac:dyDescent="0.25">
      <c r="A754" s="289">
        <v>716</v>
      </c>
      <c r="B754" s="158" t="s">
        <v>267</v>
      </c>
      <c r="C754" s="171" t="s">
        <v>285</v>
      </c>
      <c r="D754" s="158" t="s">
        <v>286</v>
      </c>
      <c r="E754" s="185">
        <v>45189</v>
      </c>
      <c r="F754" s="185">
        <f t="shared" si="92"/>
        <v>45555</v>
      </c>
      <c r="G754" s="258"/>
      <c r="H754" s="258"/>
      <c r="I754" s="48">
        <f t="shared" si="93"/>
        <v>2</v>
      </c>
      <c r="J754" s="60"/>
      <c r="K754" s="60">
        <f t="shared" si="94"/>
        <v>0</v>
      </c>
      <c r="L754" s="133"/>
      <c r="M754" s="70">
        <f t="shared" si="90"/>
        <v>0</v>
      </c>
      <c r="N754" s="179"/>
    </row>
    <row r="755" spans="1:14" x14ac:dyDescent="0.25">
      <c r="A755" s="333">
        <v>717</v>
      </c>
      <c r="B755" s="158" t="s">
        <v>267</v>
      </c>
      <c r="C755" s="171" t="s">
        <v>285</v>
      </c>
      <c r="D755" s="158" t="s">
        <v>287</v>
      </c>
      <c r="E755" s="185">
        <v>45189</v>
      </c>
      <c r="F755" s="185">
        <f t="shared" si="92"/>
        <v>45555</v>
      </c>
      <c r="G755" s="258"/>
      <c r="H755" s="258"/>
      <c r="I755" s="48">
        <f t="shared" si="93"/>
        <v>2</v>
      </c>
      <c r="J755" s="60"/>
      <c r="K755" s="60">
        <f t="shared" si="94"/>
        <v>0</v>
      </c>
      <c r="L755" s="133"/>
      <c r="M755" s="70">
        <f t="shared" si="90"/>
        <v>0</v>
      </c>
      <c r="N755" s="179"/>
    </row>
    <row r="756" spans="1:14" x14ac:dyDescent="0.25">
      <c r="A756" s="289">
        <v>718</v>
      </c>
      <c r="B756" s="158" t="s">
        <v>267</v>
      </c>
      <c r="C756" s="171" t="s">
        <v>285</v>
      </c>
      <c r="D756" s="158" t="s">
        <v>288</v>
      </c>
      <c r="E756" s="185">
        <v>45189</v>
      </c>
      <c r="F756" s="185">
        <f t="shared" si="92"/>
        <v>45555</v>
      </c>
      <c r="G756" s="258"/>
      <c r="H756" s="258"/>
      <c r="I756" s="48">
        <f t="shared" si="93"/>
        <v>2</v>
      </c>
      <c r="J756" s="60"/>
      <c r="K756" s="60">
        <f t="shared" si="94"/>
        <v>0</v>
      </c>
      <c r="L756" s="133"/>
      <c r="M756" s="70">
        <f t="shared" si="90"/>
        <v>0</v>
      </c>
      <c r="N756" s="179"/>
    </row>
    <row r="757" spans="1:14" x14ac:dyDescent="0.25">
      <c r="A757" s="333">
        <v>719</v>
      </c>
      <c r="B757" s="158" t="s">
        <v>124</v>
      </c>
      <c r="C757" s="171" t="s">
        <v>1556</v>
      </c>
      <c r="D757" s="158">
        <v>300007947</v>
      </c>
      <c r="E757" s="185">
        <v>45129</v>
      </c>
      <c r="F757" s="185">
        <f t="shared" si="92"/>
        <v>45495</v>
      </c>
      <c r="G757" s="258"/>
      <c r="H757" s="258"/>
      <c r="I757" s="48">
        <f t="shared" si="93"/>
        <v>2</v>
      </c>
      <c r="J757" s="60"/>
      <c r="K757" s="60">
        <f t="shared" si="94"/>
        <v>0</v>
      </c>
      <c r="L757" s="133"/>
      <c r="M757" s="70">
        <f t="shared" si="90"/>
        <v>0</v>
      </c>
      <c r="N757" s="179"/>
    </row>
    <row r="758" spans="1:14" x14ac:dyDescent="0.25">
      <c r="A758" s="289">
        <v>720</v>
      </c>
      <c r="B758" s="158" t="s">
        <v>124</v>
      </c>
      <c r="C758" s="171" t="s">
        <v>1556</v>
      </c>
      <c r="D758" s="158">
        <v>300007948</v>
      </c>
      <c r="E758" s="185">
        <v>45129</v>
      </c>
      <c r="F758" s="185">
        <f t="shared" si="92"/>
        <v>45495</v>
      </c>
      <c r="G758" s="258"/>
      <c r="H758" s="258"/>
      <c r="I758" s="48">
        <f t="shared" si="93"/>
        <v>2</v>
      </c>
      <c r="J758" s="60"/>
      <c r="K758" s="60">
        <f t="shared" si="94"/>
        <v>0</v>
      </c>
      <c r="L758" s="133"/>
      <c r="M758" s="70">
        <f t="shared" si="90"/>
        <v>0</v>
      </c>
      <c r="N758" s="179"/>
    </row>
    <row r="759" spans="1:14" x14ac:dyDescent="0.25">
      <c r="A759" s="333">
        <v>721</v>
      </c>
      <c r="B759" s="158" t="s">
        <v>124</v>
      </c>
      <c r="C759" s="171" t="s">
        <v>1556</v>
      </c>
      <c r="D759" s="158">
        <v>300007949</v>
      </c>
      <c r="E759" s="185">
        <v>45129</v>
      </c>
      <c r="F759" s="185">
        <f t="shared" si="92"/>
        <v>45495</v>
      </c>
      <c r="G759" s="258"/>
      <c r="H759" s="258"/>
      <c r="I759" s="48">
        <f t="shared" si="93"/>
        <v>2</v>
      </c>
      <c r="J759" s="60"/>
      <c r="K759" s="60">
        <f t="shared" si="94"/>
        <v>0</v>
      </c>
      <c r="L759" s="133"/>
      <c r="M759" s="70">
        <f t="shared" si="90"/>
        <v>0</v>
      </c>
      <c r="N759" s="179"/>
    </row>
    <row r="760" spans="1:14" x14ac:dyDescent="0.25">
      <c r="A760" s="289">
        <v>722</v>
      </c>
      <c r="B760" s="158" t="s">
        <v>124</v>
      </c>
      <c r="C760" s="171" t="s">
        <v>1556</v>
      </c>
      <c r="D760" s="158">
        <v>300007950</v>
      </c>
      <c r="E760" s="185">
        <v>45129</v>
      </c>
      <c r="F760" s="185">
        <f t="shared" si="92"/>
        <v>45495</v>
      </c>
      <c r="G760" s="258"/>
      <c r="H760" s="258"/>
      <c r="I760" s="48">
        <f t="shared" si="93"/>
        <v>2</v>
      </c>
      <c r="J760" s="60"/>
      <c r="K760" s="60">
        <f t="shared" si="94"/>
        <v>0</v>
      </c>
      <c r="L760" s="133"/>
      <c r="M760" s="70">
        <f t="shared" si="90"/>
        <v>0</v>
      </c>
      <c r="N760" s="179"/>
    </row>
    <row r="761" spans="1:14" x14ac:dyDescent="0.25">
      <c r="A761" s="333">
        <v>723</v>
      </c>
      <c r="B761" s="158" t="s">
        <v>1557</v>
      </c>
      <c r="C761" s="171" t="s">
        <v>1558</v>
      </c>
      <c r="D761" s="158" t="s">
        <v>1559</v>
      </c>
      <c r="E761" s="185">
        <v>45189</v>
      </c>
      <c r="F761" s="185">
        <f t="shared" si="92"/>
        <v>45555</v>
      </c>
      <c r="G761" s="258"/>
      <c r="H761" s="258"/>
      <c r="I761" s="48">
        <f t="shared" si="93"/>
        <v>2</v>
      </c>
      <c r="J761" s="60"/>
      <c r="K761" s="60">
        <f t="shared" si="94"/>
        <v>0</v>
      </c>
      <c r="L761" s="133"/>
      <c r="M761" s="70">
        <f t="shared" si="90"/>
        <v>0</v>
      </c>
      <c r="N761" s="179"/>
    </row>
    <row r="762" spans="1:14" x14ac:dyDescent="0.25">
      <c r="A762" s="289">
        <v>724</v>
      </c>
      <c r="B762" s="158" t="s">
        <v>124</v>
      </c>
      <c r="C762" s="171" t="s">
        <v>1560</v>
      </c>
      <c r="D762" s="158">
        <v>24391547</v>
      </c>
      <c r="E762" s="185">
        <v>44995</v>
      </c>
      <c r="F762" s="185">
        <f t="shared" si="92"/>
        <v>45361</v>
      </c>
      <c r="G762" s="258"/>
      <c r="H762" s="258"/>
      <c r="I762" s="48">
        <f t="shared" si="93"/>
        <v>2</v>
      </c>
      <c r="J762" s="60"/>
      <c r="K762" s="60">
        <f t="shared" si="94"/>
        <v>0</v>
      </c>
      <c r="L762" s="133"/>
      <c r="M762" s="70">
        <f t="shared" si="90"/>
        <v>0</v>
      </c>
      <c r="N762" s="179"/>
    </row>
    <row r="763" spans="1:14" x14ac:dyDescent="0.25">
      <c r="A763" s="333">
        <v>725</v>
      </c>
      <c r="B763" s="158" t="s">
        <v>124</v>
      </c>
      <c r="C763" s="171" t="s">
        <v>1560</v>
      </c>
      <c r="D763" s="158">
        <v>24485277</v>
      </c>
      <c r="E763" s="185">
        <v>44995</v>
      </c>
      <c r="F763" s="185">
        <f t="shared" si="92"/>
        <v>45361</v>
      </c>
      <c r="G763" s="258"/>
      <c r="H763" s="258"/>
      <c r="I763" s="48">
        <f t="shared" si="93"/>
        <v>2</v>
      </c>
      <c r="J763" s="60"/>
      <c r="K763" s="60">
        <f t="shared" si="94"/>
        <v>0</v>
      </c>
      <c r="L763" s="133"/>
      <c r="M763" s="70">
        <f t="shared" si="90"/>
        <v>0</v>
      </c>
      <c r="N763" s="179"/>
    </row>
    <row r="764" spans="1:14" x14ac:dyDescent="0.25">
      <c r="A764" s="289">
        <v>726</v>
      </c>
      <c r="B764" s="158" t="s">
        <v>124</v>
      </c>
      <c r="C764" s="171" t="s">
        <v>1560</v>
      </c>
      <c r="D764" s="158">
        <v>24485271</v>
      </c>
      <c r="E764" s="185">
        <v>44995</v>
      </c>
      <c r="F764" s="185">
        <f t="shared" si="92"/>
        <v>45361</v>
      </c>
      <c r="G764" s="258"/>
      <c r="H764" s="258"/>
      <c r="I764" s="48">
        <f t="shared" si="93"/>
        <v>2</v>
      </c>
      <c r="J764" s="60"/>
      <c r="K764" s="60">
        <f t="shared" si="94"/>
        <v>0</v>
      </c>
      <c r="L764" s="133"/>
      <c r="M764" s="70">
        <f t="shared" si="90"/>
        <v>0</v>
      </c>
      <c r="N764" s="179"/>
    </row>
    <row r="765" spans="1:14" x14ac:dyDescent="0.25">
      <c r="A765" s="333">
        <v>727</v>
      </c>
      <c r="B765" s="158" t="s">
        <v>124</v>
      </c>
      <c r="C765" s="171" t="s">
        <v>1560</v>
      </c>
      <c r="D765" s="158">
        <v>24485280</v>
      </c>
      <c r="E765" s="185">
        <v>44995</v>
      </c>
      <c r="F765" s="185">
        <f t="shared" si="92"/>
        <v>45361</v>
      </c>
      <c r="G765" s="258"/>
      <c r="H765" s="258"/>
      <c r="I765" s="48">
        <f t="shared" si="93"/>
        <v>2</v>
      </c>
      <c r="J765" s="60"/>
      <c r="K765" s="60">
        <f t="shared" si="94"/>
        <v>0</v>
      </c>
      <c r="L765" s="133"/>
      <c r="M765" s="70">
        <f t="shared" si="90"/>
        <v>0</v>
      </c>
      <c r="N765" s="179"/>
    </row>
    <row r="766" spans="1:14" x14ac:dyDescent="0.25">
      <c r="A766" s="289">
        <v>728</v>
      </c>
      <c r="B766" s="158" t="s">
        <v>1561</v>
      </c>
      <c r="C766" s="171" t="s">
        <v>1562</v>
      </c>
      <c r="D766" s="158" t="s">
        <v>1563</v>
      </c>
      <c r="E766" s="185">
        <v>45214</v>
      </c>
      <c r="F766" s="185">
        <f t="shared" si="92"/>
        <v>45580</v>
      </c>
      <c r="G766" s="258"/>
      <c r="H766" s="258"/>
      <c r="I766" s="48">
        <f t="shared" si="93"/>
        <v>2</v>
      </c>
      <c r="J766" s="60"/>
      <c r="K766" s="60">
        <f t="shared" si="94"/>
        <v>0</v>
      </c>
      <c r="L766" s="133"/>
      <c r="M766" s="70">
        <f t="shared" si="90"/>
        <v>0</v>
      </c>
      <c r="N766" s="179"/>
    </row>
    <row r="767" spans="1:14" x14ac:dyDescent="0.25">
      <c r="A767" s="333">
        <v>729</v>
      </c>
      <c r="B767" s="158" t="s">
        <v>1561</v>
      </c>
      <c r="C767" s="171" t="s">
        <v>1562</v>
      </c>
      <c r="D767" s="158" t="s">
        <v>1564</v>
      </c>
      <c r="E767" s="185">
        <v>45214</v>
      </c>
      <c r="F767" s="185">
        <f t="shared" si="92"/>
        <v>45580</v>
      </c>
      <c r="G767" s="258"/>
      <c r="H767" s="258"/>
      <c r="I767" s="48">
        <f t="shared" si="93"/>
        <v>2</v>
      </c>
      <c r="J767" s="60"/>
      <c r="K767" s="60">
        <f t="shared" si="94"/>
        <v>0</v>
      </c>
      <c r="L767" s="133"/>
      <c r="M767" s="70">
        <f t="shared" si="90"/>
        <v>0</v>
      </c>
      <c r="N767" s="179"/>
    </row>
    <row r="768" spans="1:14" x14ac:dyDescent="0.25">
      <c r="A768" s="289">
        <v>730</v>
      </c>
      <c r="B768" s="158" t="s">
        <v>1561</v>
      </c>
      <c r="C768" s="171" t="s">
        <v>1562</v>
      </c>
      <c r="D768" s="158" t="s">
        <v>1565</v>
      </c>
      <c r="E768" s="185">
        <v>45214</v>
      </c>
      <c r="F768" s="185">
        <f t="shared" si="92"/>
        <v>45580</v>
      </c>
      <c r="G768" s="258"/>
      <c r="H768" s="258"/>
      <c r="I768" s="48">
        <f t="shared" si="93"/>
        <v>2</v>
      </c>
      <c r="J768" s="60"/>
      <c r="K768" s="60">
        <f t="shared" si="94"/>
        <v>0</v>
      </c>
      <c r="L768" s="133"/>
      <c r="M768" s="70">
        <f t="shared" si="90"/>
        <v>0</v>
      </c>
      <c r="N768" s="179"/>
    </row>
    <row r="769" spans="1:14" x14ac:dyDescent="0.25">
      <c r="A769" s="333">
        <v>731</v>
      </c>
      <c r="B769" s="158" t="s">
        <v>268</v>
      </c>
      <c r="C769" s="171" t="s">
        <v>289</v>
      </c>
      <c r="D769" s="158" t="s">
        <v>1566</v>
      </c>
      <c r="E769" s="185">
        <v>45214</v>
      </c>
      <c r="F769" s="185">
        <f t="shared" si="92"/>
        <v>45580</v>
      </c>
      <c r="G769" s="258"/>
      <c r="H769" s="258"/>
      <c r="I769" s="48">
        <f t="shared" si="93"/>
        <v>2</v>
      </c>
      <c r="J769" s="60"/>
      <c r="K769" s="60">
        <f t="shared" si="94"/>
        <v>0</v>
      </c>
      <c r="L769" s="133"/>
      <c r="M769" s="70">
        <f t="shared" si="90"/>
        <v>0</v>
      </c>
      <c r="N769" s="179"/>
    </row>
    <row r="770" spans="1:14" x14ac:dyDescent="0.25">
      <c r="A770" s="289">
        <v>732</v>
      </c>
      <c r="B770" s="158" t="s">
        <v>1561</v>
      </c>
      <c r="C770" s="171" t="s">
        <v>1562</v>
      </c>
      <c r="D770" s="158" t="s">
        <v>1567</v>
      </c>
      <c r="E770" s="185">
        <v>45214</v>
      </c>
      <c r="F770" s="185">
        <f t="shared" si="92"/>
        <v>45580</v>
      </c>
      <c r="G770" s="258"/>
      <c r="H770" s="258"/>
      <c r="I770" s="48">
        <f t="shared" si="93"/>
        <v>2</v>
      </c>
      <c r="J770" s="60"/>
      <c r="K770" s="60">
        <f t="shared" si="94"/>
        <v>0</v>
      </c>
      <c r="L770" s="133"/>
      <c r="M770" s="70">
        <f t="shared" si="90"/>
        <v>0</v>
      </c>
      <c r="N770" s="179"/>
    </row>
    <row r="771" spans="1:14" x14ac:dyDescent="0.25">
      <c r="A771" s="333">
        <v>733</v>
      </c>
      <c r="B771" s="158" t="s">
        <v>1568</v>
      </c>
      <c r="C771" s="171" t="s">
        <v>1569</v>
      </c>
      <c r="D771" s="158" t="s">
        <v>290</v>
      </c>
      <c r="E771" s="185">
        <v>45214</v>
      </c>
      <c r="F771" s="185">
        <f t="shared" si="92"/>
        <v>45580</v>
      </c>
      <c r="G771" s="258"/>
      <c r="H771" s="258"/>
      <c r="I771" s="48">
        <f t="shared" si="93"/>
        <v>2</v>
      </c>
      <c r="J771" s="60"/>
      <c r="K771" s="60">
        <f t="shared" si="94"/>
        <v>0</v>
      </c>
      <c r="L771" s="133"/>
      <c r="M771" s="70">
        <f t="shared" si="90"/>
        <v>0</v>
      </c>
      <c r="N771" s="179"/>
    </row>
    <row r="772" spans="1:14" x14ac:dyDescent="0.25">
      <c r="A772" s="289">
        <v>734</v>
      </c>
      <c r="B772" s="158" t="s">
        <v>1369</v>
      </c>
      <c r="C772" s="171" t="s">
        <v>1570</v>
      </c>
      <c r="D772" s="158" t="s">
        <v>297</v>
      </c>
      <c r="E772" s="185">
        <v>45123</v>
      </c>
      <c r="F772" s="185">
        <f t="shared" si="92"/>
        <v>45489</v>
      </c>
      <c r="G772" s="258"/>
      <c r="H772" s="258"/>
      <c r="I772" s="48">
        <f t="shared" si="93"/>
        <v>2</v>
      </c>
      <c r="J772" s="60"/>
      <c r="K772" s="60">
        <f t="shared" si="94"/>
        <v>0</v>
      </c>
      <c r="L772" s="133"/>
      <c r="M772" s="70">
        <f t="shared" si="90"/>
        <v>0</v>
      </c>
      <c r="N772" s="179"/>
    </row>
    <row r="773" spans="1:14" x14ac:dyDescent="0.25">
      <c r="A773" s="333">
        <v>735</v>
      </c>
      <c r="B773" s="158" t="s">
        <v>269</v>
      </c>
      <c r="C773" s="171" t="s">
        <v>218</v>
      </c>
      <c r="D773" s="158" t="s">
        <v>291</v>
      </c>
      <c r="E773" s="185">
        <v>45144</v>
      </c>
      <c r="F773" s="185">
        <f t="shared" si="92"/>
        <v>45510</v>
      </c>
      <c r="G773" s="258"/>
      <c r="H773" s="258"/>
      <c r="I773" s="48">
        <f t="shared" si="93"/>
        <v>2</v>
      </c>
      <c r="J773" s="60"/>
      <c r="K773" s="60">
        <f t="shared" si="94"/>
        <v>0</v>
      </c>
      <c r="L773" s="133"/>
      <c r="M773" s="70">
        <f t="shared" si="90"/>
        <v>0</v>
      </c>
      <c r="N773" s="179"/>
    </row>
    <row r="774" spans="1:14" x14ac:dyDescent="0.25">
      <c r="A774" s="289">
        <v>736</v>
      </c>
      <c r="B774" s="158" t="s">
        <v>269</v>
      </c>
      <c r="C774" s="171" t="s">
        <v>218</v>
      </c>
      <c r="D774" s="158" t="s">
        <v>292</v>
      </c>
      <c r="E774" s="185">
        <v>45144</v>
      </c>
      <c r="F774" s="185">
        <f t="shared" si="92"/>
        <v>45510</v>
      </c>
      <c r="G774" s="258"/>
      <c r="H774" s="258"/>
      <c r="I774" s="48">
        <f t="shared" si="93"/>
        <v>2</v>
      </c>
      <c r="J774" s="60"/>
      <c r="K774" s="60">
        <f t="shared" si="94"/>
        <v>0</v>
      </c>
      <c r="L774" s="133"/>
      <c r="M774" s="70">
        <f t="shared" si="90"/>
        <v>0</v>
      </c>
      <c r="N774" s="179"/>
    </row>
    <row r="775" spans="1:14" x14ac:dyDescent="0.25">
      <c r="A775" s="333">
        <v>737</v>
      </c>
      <c r="B775" s="158" t="s">
        <v>270</v>
      </c>
      <c r="C775" s="171" t="s">
        <v>1571</v>
      </c>
      <c r="D775" s="158" t="s">
        <v>293</v>
      </c>
      <c r="E775" s="185">
        <v>45129</v>
      </c>
      <c r="F775" s="185">
        <f t="shared" si="92"/>
        <v>45495</v>
      </c>
      <c r="G775" s="258"/>
      <c r="H775" s="258"/>
      <c r="I775" s="48">
        <f t="shared" si="93"/>
        <v>2</v>
      </c>
      <c r="J775" s="60"/>
      <c r="K775" s="60">
        <f t="shared" si="94"/>
        <v>0</v>
      </c>
      <c r="L775" s="133"/>
      <c r="M775" s="70">
        <f t="shared" si="90"/>
        <v>0</v>
      </c>
      <c r="N775" s="179"/>
    </row>
    <row r="776" spans="1:14" x14ac:dyDescent="0.25">
      <c r="A776" s="289">
        <v>738</v>
      </c>
      <c r="B776" s="158" t="s">
        <v>270</v>
      </c>
      <c r="C776" s="171" t="s">
        <v>1571</v>
      </c>
      <c r="D776" s="158" t="s">
        <v>294</v>
      </c>
      <c r="E776" s="185">
        <v>45129</v>
      </c>
      <c r="F776" s="185">
        <f t="shared" si="92"/>
        <v>45495</v>
      </c>
      <c r="G776" s="258"/>
      <c r="H776" s="258"/>
      <c r="I776" s="48">
        <f t="shared" si="93"/>
        <v>2</v>
      </c>
      <c r="J776" s="60"/>
      <c r="K776" s="60">
        <f t="shared" si="94"/>
        <v>0</v>
      </c>
      <c r="L776" s="133"/>
      <c r="M776" s="70">
        <f t="shared" si="90"/>
        <v>0</v>
      </c>
      <c r="N776" s="179"/>
    </row>
    <row r="777" spans="1:14" x14ac:dyDescent="0.25">
      <c r="A777" s="333">
        <v>739</v>
      </c>
      <c r="B777" s="158" t="s">
        <v>270</v>
      </c>
      <c r="C777" s="171" t="s">
        <v>1571</v>
      </c>
      <c r="D777" s="158" t="s">
        <v>295</v>
      </c>
      <c r="E777" s="185">
        <v>45129</v>
      </c>
      <c r="F777" s="185">
        <f t="shared" si="92"/>
        <v>45495</v>
      </c>
      <c r="G777" s="258"/>
      <c r="H777" s="258"/>
      <c r="I777" s="48">
        <f t="shared" si="93"/>
        <v>2</v>
      </c>
      <c r="J777" s="60"/>
      <c r="K777" s="60">
        <f t="shared" si="94"/>
        <v>0</v>
      </c>
      <c r="L777" s="133"/>
      <c r="M777" s="70">
        <f t="shared" si="90"/>
        <v>0</v>
      </c>
      <c r="N777" s="179"/>
    </row>
    <row r="778" spans="1:14" x14ac:dyDescent="0.25">
      <c r="A778" s="289">
        <v>740</v>
      </c>
      <c r="B778" s="158" t="s">
        <v>270</v>
      </c>
      <c r="C778" s="171" t="s">
        <v>1571</v>
      </c>
      <c r="D778" s="158" t="s">
        <v>296</v>
      </c>
      <c r="E778" s="185">
        <v>45129</v>
      </c>
      <c r="F778" s="185">
        <f t="shared" si="92"/>
        <v>45495</v>
      </c>
      <c r="G778" s="258"/>
      <c r="H778" s="258"/>
      <c r="I778" s="48">
        <f t="shared" si="93"/>
        <v>2</v>
      </c>
      <c r="J778" s="60"/>
      <c r="K778" s="60">
        <f t="shared" si="94"/>
        <v>0</v>
      </c>
      <c r="L778" s="133"/>
      <c r="M778" s="70">
        <f t="shared" si="90"/>
        <v>0</v>
      </c>
      <c r="N778" s="179"/>
    </row>
    <row r="779" spans="1:14" x14ac:dyDescent="0.25">
      <c r="A779" s="333">
        <v>741</v>
      </c>
      <c r="B779" s="158" t="s">
        <v>116</v>
      </c>
      <c r="C779" s="171" t="s">
        <v>1572</v>
      </c>
      <c r="D779" s="158" t="s">
        <v>1573</v>
      </c>
      <c r="E779" s="185">
        <v>45007</v>
      </c>
      <c r="F779" s="185">
        <f t="shared" si="92"/>
        <v>45373</v>
      </c>
      <c r="G779" s="258"/>
      <c r="H779" s="258"/>
      <c r="I779" s="48">
        <f t="shared" si="93"/>
        <v>2</v>
      </c>
      <c r="J779" s="60"/>
      <c r="K779" s="60">
        <f t="shared" si="94"/>
        <v>0</v>
      </c>
      <c r="L779" s="133"/>
      <c r="M779" s="70">
        <f t="shared" si="90"/>
        <v>0</v>
      </c>
      <c r="N779" s="179"/>
    </row>
    <row r="780" spans="1:14" x14ac:dyDescent="0.25">
      <c r="A780" s="289">
        <v>742</v>
      </c>
      <c r="B780" s="158" t="s">
        <v>116</v>
      </c>
      <c r="C780" s="171" t="s">
        <v>1572</v>
      </c>
      <c r="D780" s="158" t="s">
        <v>1574</v>
      </c>
      <c r="E780" s="185">
        <v>45007</v>
      </c>
      <c r="F780" s="185">
        <f t="shared" si="92"/>
        <v>45373</v>
      </c>
      <c r="G780" s="258"/>
      <c r="H780" s="258"/>
      <c r="I780" s="48">
        <f t="shared" si="93"/>
        <v>2</v>
      </c>
      <c r="J780" s="60"/>
      <c r="K780" s="60">
        <f t="shared" si="94"/>
        <v>0</v>
      </c>
      <c r="L780" s="133"/>
      <c r="M780" s="70">
        <f t="shared" si="90"/>
        <v>0</v>
      </c>
      <c r="N780" s="179"/>
    </row>
    <row r="781" spans="1:14" x14ac:dyDescent="0.25">
      <c r="A781" s="333">
        <v>743</v>
      </c>
      <c r="B781" s="158" t="s">
        <v>116</v>
      </c>
      <c r="C781" s="171" t="s">
        <v>1572</v>
      </c>
      <c r="D781" s="158" t="s">
        <v>1575</v>
      </c>
      <c r="E781" s="185">
        <v>45007</v>
      </c>
      <c r="F781" s="185">
        <f t="shared" si="92"/>
        <v>45373</v>
      </c>
      <c r="G781" s="258"/>
      <c r="H781" s="258"/>
      <c r="I781" s="48">
        <f t="shared" si="93"/>
        <v>2</v>
      </c>
      <c r="J781" s="60"/>
      <c r="K781" s="60">
        <f t="shared" si="94"/>
        <v>0</v>
      </c>
      <c r="L781" s="133"/>
      <c r="M781" s="70">
        <f t="shared" si="90"/>
        <v>0</v>
      </c>
      <c r="N781" s="179"/>
    </row>
    <row r="782" spans="1:14" x14ac:dyDescent="0.25">
      <c r="A782" s="289">
        <v>744</v>
      </c>
      <c r="B782" s="158" t="s">
        <v>116</v>
      </c>
      <c r="C782" s="171" t="s">
        <v>1572</v>
      </c>
      <c r="D782" s="158" t="s">
        <v>1576</v>
      </c>
      <c r="E782" s="185">
        <v>45007</v>
      </c>
      <c r="F782" s="185">
        <f t="shared" si="92"/>
        <v>45373</v>
      </c>
      <c r="G782" s="258"/>
      <c r="H782" s="258"/>
      <c r="I782" s="48">
        <f t="shared" si="93"/>
        <v>2</v>
      </c>
      <c r="J782" s="60"/>
      <c r="K782" s="60">
        <f t="shared" si="94"/>
        <v>0</v>
      </c>
      <c r="L782" s="133"/>
      <c r="M782" s="70">
        <f t="shared" si="90"/>
        <v>0</v>
      </c>
      <c r="N782" s="179"/>
    </row>
    <row r="783" spans="1:14" x14ac:dyDescent="0.25">
      <c r="A783" s="333">
        <v>745</v>
      </c>
      <c r="B783" s="158" t="s">
        <v>1577</v>
      </c>
      <c r="C783" s="171" t="s">
        <v>1578</v>
      </c>
      <c r="D783" s="158">
        <v>2617</v>
      </c>
      <c r="E783" s="185">
        <v>45063</v>
      </c>
      <c r="F783" s="185">
        <f t="shared" si="92"/>
        <v>45429</v>
      </c>
      <c r="G783" s="258"/>
      <c r="H783" s="258"/>
      <c r="I783" s="48">
        <f t="shared" si="93"/>
        <v>2</v>
      </c>
      <c r="J783" s="60"/>
      <c r="K783" s="60">
        <f t="shared" si="94"/>
        <v>0</v>
      </c>
      <c r="L783" s="133"/>
      <c r="M783" s="70">
        <f t="shared" si="90"/>
        <v>0</v>
      </c>
      <c r="N783" s="179"/>
    </row>
    <row r="784" spans="1:14" ht="16.5" x14ac:dyDescent="0.25">
      <c r="A784" s="382" t="s">
        <v>1579</v>
      </c>
      <c r="B784" s="383"/>
      <c r="C784" s="383"/>
      <c r="D784" s="383"/>
      <c r="E784" s="383"/>
      <c r="F784" s="383"/>
      <c r="G784" s="383"/>
      <c r="H784" s="383"/>
      <c r="I784" s="383"/>
      <c r="J784" s="383"/>
      <c r="K784" s="383"/>
      <c r="L784" s="383"/>
      <c r="M784" s="384"/>
      <c r="N784" s="185"/>
    </row>
    <row r="785" spans="1:14" x14ac:dyDescent="0.25">
      <c r="A785" s="180">
        <v>746</v>
      </c>
      <c r="B785" s="158" t="s">
        <v>355</v>
      </c>
      <c r="C785" s="171" t="s">
        <v>1580</v>
      </c>
      <c r="D785" s="158">
        <v>1812032</v>
      </c>
      <c r="E785" s="185">
        <v>45188</v>
      </c>
      <c r="F785" s="185">
        <f t="shared" ref="F785:F791" si="95">E785+366</f>
        <v>45554</v>
      </c>
      <c r="G785" s="258"/>
      <c r="H785" s="258"/>
      <c r="I785" s="48">
        <f t="shared" ref="I785:I791" si="96">COUNT(E785:H785)</f>
        <v>2</v>
      </c>
      <c r="J785" s="60"/>
      <c r="K785" s="60">
        <f t="shared" si="94"/>
        <v>0</v>
      </c>
      <c r="L785" s="133"/>
      <c r="M785" s="70">
        <f t="shared" si="90"/>
        <v>0</v>
      </c>
      <c r="N785" s="179"/>
    </row>
    <row r="786" spans="1:14" x14ac:dyDescent="0.25">
      <c r="A786" s="168">
        <v>747</v>
      </c>
      <c r="B786" s="158" t="s">
        <v>1581</v>
      </c>
      <c r="C786" s="171" t="s">
        <v>1582</v>
      </c>
      <c r="D786" s="158" t="s">
        <v>1583</v>
      </c>
      <c r="E786" s="185">
        <v>45188</v>
      </c>
      <c r="F786" s="185">
        <f t="shared" si="95"/>
        <v>45554</v>
      </c>
      <c r="G786" s="258"/>
      <c r="H786" s="258"/>
      <c r="I786" s="48">
        <f t="shared" si="96"/>
        <v>2</v>
      </c>
      <c r="J786" s="60"/>
      <c r="K786" s="60">
        <f t="shared" si="94"/>
        <v>0</v>
      </c>
      <c r="L786" s="133"/>
      <c r="M786" s="70">
        <f t="shared" si="90"/>
        <v>0</v>
      </c>
      <c r="N786" s="179"/>
    </row>
    <row r="787" spans="1:14" x14ac:dyDescent="0.25">
      <c r="A787" s="333">
        <v>748</v>
      </c>
      <c r="B787" s="158" t="s">
        <v>1584</v>
      </c>
      <c r="C787" s="171" t="s">
        <v>1585</v>
      </c>
      <c r="D787" s="158">
        <v>2201910176</v>
      </c>
      <c r="E787" s="185">
        <v>45188</v>
      </c>
      <c r="F787" s="185">
        <f t="shared" si="95"/>
        <v>45554</v>
      </c>
      <c r="G787" s="258"/>
      <c r="H787" s="258"/>
      <c r="I787" s="48">
        <f t="shared" si="96"/>
        <v>2</v>
      </c>
      <c r="J787" s="60"/>
      <c r="K787" s="60">
        <f t="shared" si="94"/>
        <v>0</v>
      </c>
      <c r="L787" s="133"/>
      <c r="M787" s="70">
        <f t="shared" si="90"/>
        <v>0</v>
      </c>
      <c r="N787" s="179"/>
    </row>
    <row r="788" spans="1:14" x14ac:dyDescent="0.25">
      <c r="A788" s="289">
        <v>749</v>
      </c>
      <c r="B788" s="158" t="s">
        <v>1584</v>
      </c>
      <c r="C788" s="171" t="s">
        <v>1586</v>
      </c>
      <c r="D788" s="158" t="s">
        <v>1587</v>
      </c>
      <c r="E788" s="185">
        <v>45188</v>
      </c>
      <c r="F788" s="185">
        <f t="shared" si="95"/>
        <v>45554</v>
      </c>
      <c r="G788" s="258"/>
      <c r="H788" s="258"/>
      <c r="I788" s="48">
        <f t="shared" si="96"/>
        <v>2</v>
      </c>
      <c r="J788" s="60"/>
      <c r="K788" s="60">
        <f t="shared" si="94"/>
        <v>0</v>
      </c>
      <c r="L788" s="133"/>
      <c r="M788" s="70">
        <f t="shared" si="90"/>
        <v>0</v>
      </c>
      <c r="N788" s="179"/>
    </row>
    <row r="789" spans="1:14" x14ac:dyDescent="0.25">
      <c r="A789" s="333">
        <v>750</v>
      </c>
      <c r="B789" s="158" t="s">
        <v>1588</v>
      </c>
      <c r="C789" s="171" t="s">
        <v>1589</v>
      </c>
      <c r="D789" s="158" t="s">
        <v>1590</v>
      </c>
      <c r="E789" s="185">
        <v>45188</v>
      </c>
      <c r="F789" s="185">
        <f t="shared" si="95"/>
        <v>45554</v>
      </c>
      <c r="G789" s="258"/>
      <c r="H789" s="258"/>
      <c r="I789" s="48">
        <f t="shared" si="96"/>
        <v>2</v>
      </c>
      <c r="J789" s="60"/>
      <c r="K789" s="60">
        <f t="shared" si="94"/>
        <v>0</v>
      </c>
      <c r="L789" s="133"/>
      <c r="M789" s="70">
        <f t="shared" si="90"/>
        <v>0</v>
      </c>
      <c r="N789" s="179"/>
    </row>
    <row r="790" spans="1:14" x14ac:dyDescent="0.25">
      <c r="A790" s="289">
        <v>751</v>
      </c>
      <c r="B790" s="158" t="s">
        <v>1588</v>
      </c>
      <c r="C790" s="171" t="s">
        <v>1591</v>
      </c>
      <c r="D790" s="158" t="s">
        <v>1592</v>
      </c>
      <c r="E790" s="185">
        <v>45188</v>
      </c>
      <c r="F790" s="185">
        <f t="shared" si="95"/>
        <v>45554</v>
      </c>
      <c r="G790" s="258"/>
      <c r="H790" s="258"/>
      <c r="I790" s="48">
        <f t="shared" si="96"/>
        <v>2</v>
      </c>
      <c r="J790" s="60"/>
      <c r="K790" s="60">
        <f t="shared" si="94"/>
        <v>0</v>
      </c>
      <c r="L790" s="133"/>
      <c r="M790" s="70">
        <f t="shared" si="90"/>
        <v>0</v>
      </c>
      <c r="N790" s="179"/>
    </row>
    <row r="791" spans="1:14" ht="15.75" thickBot="1" x14ac:dyDescent="0.3">
      <c r="A791" s="333">
        <v>752</v>
      </c>
      <c r="B791" s="158" t="s">
        <v>1593</v>
      </c>
      <c r="C791" s="171" t="s">
        <v>1525</v>
      </c>
      <c r="D791" s="158">
        <v>300019922</v>
      </c>
      <c r="E791" s="185">
        <v>45188</v>
      </c>
      <c r="F791" s="185">
        <f t="shared" si="95"/>
        <v>45554</v>
      </c>
      <c r="G791" s="258"/>
      <c r="H791" s="258"/>
      <c r="I791" s="48">
        <f t="shared" si="96"/>
        <v>2</v>
      </c>
      <c r="J791" s="60"/>
      <c r="K791" s="60">
        <f t="shared" ref="K791" si="97">I791*J791</f>
        <v>0</v>
      </c>
      <c r="L791" s="133"/>
      <c r="M791" s="70">
        <f t="shared" ref="M791" si="98">K791+(K791*L791)</f>
        <v>0</v>
      </c>
      <c r="N791" s="179"/>
    </row>
    <row r="792" spans="1:14" ht="21.75" thickBot="1" x14ac:dyDescent="0.3">
      <c r="A792" s="399" t="s">
        <v>1864</v>
      </c>
      <c r="B792" s="400"/>
      <c r="C792" s="400"/>
      <c r="D792" s="400"/>
      <c r="E792" s="400"/>
      <c r="F792" s="400"/>
      <c r="G792" s="400"/>
      <c r="H792" s="400"/>
      <c r="I792" s="400"/>
      <c r="J792" s="400"/>
      <c r="K792" s="75">
        <f>SUM(K8:K791)</f>
        <v>0</v>
      </c>
      <c r="L792" s="140"/>
      <c r="M792" s="73">
        <f>SUM(M8:M791)</f>
        <v>0</v>
      </c>
      <c r="N792" s="185"/>
    </row>
  </sheetData>
  <mergeCells count="65">
    <mergeCell ref="A792:J792"/>
    <mergeCell ref="B395:B396"/>
    <mergeCell ref="A395:A396"/>
    <mergeCell ref="C395:C396"/>
    <mergeCell ref="A518:M518"/>
    <mergeCell ref="A542:M542"/>
    <mergeCell ref="B543:B544"/>
    <mergeCell ref="A543:A544"/>
    <mergeCell ref="A435:N435"/>
    <mergeCell ref="A491:N491"/>
    <mergeCell ref="A510:N510"/>
    <mergeCell ref="A514:N514"/>
    <mergeCell ref="E575:E576"/>
    <mergeCell ref="F575:F576"/>
    <mergeCell ref="I575:I576"/>
    <mergeCell ref="A575:A576"/>
    <mergeCell ref="J1:M1"/>
    <mergeCell ref="B2:I2"/>
    <mergeCell ref="A7:N7"/>
    <mergeCell ref="A40:N40"/>
    <mergeCell ref="A71:N71"/>
    <mergeCell ref="A130:N130"/>
    <mergeCell ref="A210:N210"/>
    <mergeCell ref="A268:N268"/>
    <mergeCell ref="A339:N339"/>
    <mergeCell ref="A356:N356"/>
    <mergeCell ref="A392:N392"/>
    <mergeCell ref="A405:N405"/>
    <mergeCell ref="A784:M784"/>
    <mergeCell ref="A545:A546"/>
    <mergeCell ref="B545:B546"/>
    <mergeCell ref="A547:A548"/>
    <mergeCell ref="B547:B548"/>
    <mergeCell ref="E689:E692"/>
    <mergeCell ref="I689:I692"/>
    <mergeCell ref="A705:N705"/>
    <mergeCell ref="A689:A692"/>
    <mergeCell ref="F689:F692"/>
    <mergeCell ref="G689:G692"/>
    <mergeCell ref="H689:H692"/>
    <mergeCell ref="J689:J692"/>
    <mergeCell ref="K689:K692"/>
    <mergeCell ref="A527:M527"/>
    <mergeCell ref="A538:M538"/>
    <mergeCell ref="M689:M692"/>
    <mergeCell ref="N689:N692"/>
    <mergeCell ref="N577:N581"/>
    <mergeCell ref="G575:G576"/>
    <mergeCell ref="H575:H576"/>
    <mergeCell ref="J575:J576"/>
    <mergeCell ref="K575:K576"/>
    <mergeCell ref="L575:L576"/>
    <mergeCell ref="A737:N737"/>
    <mergeCell ref="N575:N576"/>
    <mergeCell ref="A577:A581"/>
    <mergeCell ref="E577:E581"/>
    <mergeCell ref="F577:F581"/>
    <mergeCell ref="G577:G581"/>
    <mergeCell ref="H577:H581"/>
    <mergeCell ref="I577:I581"/>
    <mergeCell ref="J577:J581"/>
    <mergeCell ref="K577:K581"/>
    <mergeCell ref="L577:L581"/>
    <mergeCell ref="M577:M581"/>
    <mergeCell ref="M575:M576"/>
  </mergeCells>
  <pageMargins left="0.70866141732283472" right="0.70866141732283472" top="0.74803149606299213" bottom="0.74803149606299213" header="0.31496062992125984" footer="0.31496062992125984"/>
  <pageSetup paperSize="9" scale="51" fitToHeight="49" orientation="landscape" r:id="rId1"/>
  <headerFooter>
    <oddFooter>Strona &amp;P z &amp;N</oddFooter>
  </headerFooter>
  <ignoredErrors>
    <ignoredError sqref="F136 F555" formula="1"/>
    <ignoredError sqref="I318:I322 I402 I431:I432 I548 I546 I544 I561 I582 I668:I672 I700:I70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activeCell="J7" sqref="J7:J11"/>
    </sheetView>
  </sheetViews>
  <sheetFormatPr defaultRowHeight="15" x14ac:dyDescent="0.25"/>
  <cols>
    <col min="1" max="1" width="3.7109375" customWidth="1"/>
    <col min="2" max="2" width="43.28515625" style="78" customWidth="1"/>
    <col min="3" max="3" width="19.7109375" style="78" customWidth="1"/>
    <col min="4" max="4" width="18.85546875" style="78" customWidth="1"/>
    <col min="5" max="6" width="17.140625" customWidth="1"/>
    <col min="7" max="7" width="14.28515625" customWidth="1"/>
    <col min="8" max="8" width="15.85546875" customWidth="1"/>
    <col min="9" max="9" width="13.140625" customWidth="1"/>
    <col min="11" max="11" width="15.5703125" customWidth="1"/>
  </cols>
  <sheetData>
    <row r="1" spans="1:11" ht="18.75" x14ac:dyDescent="0.3">
      <c r="G1" s="54"/>
      <c r="H1" s="396" t="s">
        <v>1884</v>
      </c>
      <c r="I1" s="396"/>
      <c r="J1" s="396"/>
      <c r="K1" s="396"/>
    </row>
    <row r="2" spans="1:11" ht="20.25" x14ac:dyDescent="0.25">
      <c r="B2" s="397" t="s">
        <v>1883</v>
      </c>
      <c r="C2" s="398"/>
      <c r="D2" s="398"/>
      <c r="E2" s="398"/>
      <c r="F2" s="398"/>
      <c r="G2" s="398"/>
      <c r="I2" s="56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2"/>
      <c r="B4" s="101"/>
      <c r="C4" s="79"/>
      <c r="D4" s="101"/>
      <c r="E4" s="2"/>
      <c r="F4" s="2"/>
      <c r="G4" s="55"/>
      <c r="H4" s="2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</row>
    <row r="7" spans="1:11" x14ac:dyDescent="0.25">
      <c r="A7" s="93">
        <v>1</v>
      </c>
      <c r="B7" s="172" t="s">
        <v>1772</v>
      </c>
      <c r="C7" s="187">
        <v>2020</v>
      </c>
      <c r="D7" s="187" t="s">
        <v>1773</v>
      </c>
      <c r="E7" s="162">
        <v>45193</v>
      </c>
      <c r="F7" s="4">
        <f>E7+366</f>
        <v>45559</v>
      </c>
      <c r="G7" s="21">
        <v>2</v>
      </c>
      <c r="H7" s="21"/>
      <c r="I7" s="60">
        <f t="shared" ref="I7:I11" si="0">G7*H7</f>
        <v>0</v>
      </c>
      <c r="J7" s="133"/>
      <c r="K7" s="70">
        <f t="shared" ref="K7:K11" si="1">I7+(I7*J7)</f>
        <v>0</v>
      </c>
    </row>
    <row r="8" spans="1:11" x14ac:dyDescent="0.25">
      <c r="A8" s="93">
        <f>SUM(A7,1)</f>
        <v>2</v>
      </c>
      <c r="B8" s="172" t="s">
        <v>1772</v>
      </c>
      <c r="C8" s="187">
        <v>2020</v>
      </c>
      <c r="D8" s="187" t="s">
        <v>1774</v>
      </c>
      <c r="E8" s="162">
        <v>45193</v>
      </c>
      <c r="F8" s="323">
        <f t="shared" ref="F8:F11" si="2">E8+366</f>
        <v>45559</v>
      </c>
      <c r="G8" s="21">
        <v>2</v>
      </c>
      <c r="H8" s="21"/>
      <c r="I8" s="60">
        <f t="shared" si="0"/>
        <v>0</v>
      </c>
      <c r="J8" s="133"/>
      <c r="K8" s="70">
        <f t="shared" si="1"/>
        <v>0</v>
      </c>
    </row>
    <row r="9" spans="1:11" x14ac:dyDescent="0.25">
      <c r="A9" s="93">
        <f t="shared" ref="A9:A10" si="3">SUM(A8,1)</f>
        <v>3</v>
      </c>
      <c r="B9" s="172" t="s">
        <v>1775</v>
      </c>
      <c r="C9" s="187">
        <v>2020</v>
      </c>
      <c r="D9" s="187" t="s">
        <v>1776</v>
      </c>
      <c r="E9" s="162">
        <v>45193</v>
      </c>
      <c r="F9" s="323">
        <f t="shared" si="2"/>
        <v>45559</v>
      </c>
      <c r="G9" s="21">
        <v>2</v>
      </c>
      <c r="H9" s="21"/>
      <c r="I9" s="60">
        <f t="shared" si="0"/>
        <v>0</v>
      </c>
      <c r="J9" s="133"/>
      <c r="K9" s="70">
        <f t="shared" si="1"/>
        <v>0</v>
      </c>
    </row>
    <row r="10" spans="1:11" x14ac:dyDescent="0.25">
      <c r="A10" s="93">
        <f t="shared" si="3"/>
        <v>4</v>
      </c>
      <c r="B10" s="172" t="s">
        <v>1777</v>
      </c>
      <c r="C10" s="187">
        <v>2020</v>
      </c>
      <c r="D10" s="187">
        <v>2921</v>
      </c>
      <c r="E10" s="162">
        <v>45193</v>
      </c>
      <c r="F10" s="323">
        <f t="shared" si="2"/>
        <v>45559</v>
      </c>
      <c r="G10" s="21">
        <v>2</v>
      </c>
      <c r="H10" s="21"/>
      <c r="I10" s="60">
        <f t="shared" si="0"/>
        <v>0</v>
      </c>
      <c r="J10" s="133"/>
      <c r="K10" s="70">
        <f t="shared" si="1"/>
        <v>0</v>
      </c>
    </row>
    <row r="11" spans="1:11" x14ac:dyDescent="0.25">
      <c r="A11" s="93">
        <v>5</v>
      </c>
      <c r="B11" s="173" t="s">
        <v>1778</v>
      </c>
      <c r="C11" s="187">
        <v>2020</v>
      </c>
      <c r="D11" s="187" t="s">
        <v>1779</v>
      </c>
      <c r="E11" s="162">
        <v>45067</v>
      </c>
      <c r="F11" s="323">
        <f t="shared" si="2"/>
        <v>45433</v>
      </c>
      <c r="G11" s="5">
        <v>2</v>
      </c>
      <c r="H11" s="5"/>
      <c r="I11" s="60">
        <f t="shared" si="0"/>
        <v>0</v>
      </c>
      <c r="J11" s="133"/>
      <c r="K11" s="70">
        <f t="shared" si="1"/>
        <v>0</v>
      </c>
    </row>
    <row r="12" spans="1:11" ht="21" x14ac:dyDescent="0.25">
      <c r="A12" s="425" t="s">
        <v>1016</v>
      </c>
      <c r="B12" s="425"/>
      <c r="C12" s="425"/>
      <c r="D12" s="425"/>
      <c r="E12" s="425"/>
      <c r="F12" s="425"/>
      <c r="G12" s="425"/>
      <c r="H12" s="425"/>
      <c r="I12" s="61">
        <f>SUM(I7:I11)</f>
        <v>0</v>
      </c>
      <c r="J12" s="89"/>
      <c r="K12" s="61">
        <f>SUM(K7:K11)</f>
        <v>0</v>
      </c>
    </row>
  </sheetData>
  <mergeCells count="3">
    <mergeCell ref="H1:K1"/>
    <mergeCell ref="B2:G2"/>
    <mergeCell ref="A12:H12"/>
  </mergeCells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headerFooter>
    <oddFooter>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J7" sqref="J7:J10"/>
    </sheetView>
  </sheetViews>
  <sheetFormatPr defaultRowHeight="15" x14ac:dyDescent="0.25"/>
  <cols>
    <col min="1" max="1" width="4.5703125" customWidth="1"/>
    <col min="2" max="2" width="25.85546875" customWidth="1"/>
    <col min="3" max="3" width="14.5703125" customWidth="1"/>
    <col min="4" max="4" width="15.85546875" customWidth="1"/>
    <col min="5" max="5" width="15" customWidth="1"/>
    <col min="6" max="6" width="13.85546875" customWidth="1"/>
    <col min="7" max="7" width="19" customWidth="1"/>
    <col min="8" max="8" width="16.5703125" customWidth="1"/>
    <col min="9" max="9" width="23.28515625" customWidth="1"/>
    <col min="10" max="10" width="20" customWidth="1"/>
    <col min="11" max="11" width="20.140625" customWidth="1"/>
    <col min="12" max="12" width="18" customWidth="1"/>
  </cols>
  <sheetData>
    <row r="1" spans="1:12" ht="18.75" x14ac:dyDescent="0.3">
      <c r="G1" s="54"/>
      <c r="H1" s="396" t="s">
        <v>1885</v>
      </c>
      <c r="I1" s="396"/>
      <c r="J1" s="396"/>
      <c r="K1" s="396"/>
    </row>
    <row r="2" spans="1:12" ht="18.75" x14ac:dyDescent="0.3">
      <c r="G2" s="54"/>
      <c r="H2" s="81"/>
      <c r="I2" s="81"/>
      <c r="J2" s="81"/>
      <c r="K2" s="81"/>
    </row>
    <row r="3" spans="1:12" x14ac:dyDescent="0.25">
      <c r="B3" s="420" t="s">
        <v>1887</v>
      </c>
      <c r="C3" s="420"/>
      <c r="D3" s="420"/>
      <c r="E3" s="420"/>
      <c r="F3" s="420"/>
      <c r="G3" s="420"/>
      <c r="H3" s="420"/>
      <c r="I3" s="420"/>
      <c r="J3" s="420"/>
      <c r="K3" s="420"/>
    </row>
    <row r="4" spans="1:12" ht="15.75" thickBot="1" x14ac:dyDescent="0.3">
      <c r="B4" s="420"/>
      <c r="C4" s="420"/>
      <c r="D4" s="420"/>
      <c r="E4" s="420"/>
      <c r="F4" s="420"/>
      <c r="G4" s="420"/>
      <c r="H4" s="420"/>
      <c r="I4" s="420"/>
      <c r="J4" s="420"/>
      <c r="K4" s="420"/>
    </row>
    <row r="5" spans="1:12" ht="51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  <c r="L5" s="63" t="s">
        <v>1725</v>
      </c>
    </row>
    <row r="6" spans="1:12" x14ac:dyDescent="0.25">
      <c r="A6" s="68">
        <v>1</v>
      </c>
      <c r="B6" s="49">
        <v>2</v>
      </c>
      <c r="C6" s="50">
        <v>3</v>
      </c>
      <c r="D6" s="49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  <c r="L6" s="50">
        <v>12</v>
      </c>
    </row>
    <row r="7" spans="1:12" ht="25.5" x14ac:dyDescent="0.25">
      <c r="A7" s="130">
        <v>1</v>
      </c>
      <c r="B7" s="192" t="s">
        <v>763</v>
      </c>
      <c r="C7" s="192" t="s">
        <v>768</v>
      </c>
      <c r="D7" s="192" t="s">
        <v>769</v>
      </c>
      <c r="E7" s="191">
        <v>45256</v>
      </c>
      <c r="F7" s="129">
        <f>E7+366</f>
        <v>45622</v>
      </c>
      <c r="G7" s="77">
        <v>2</v>
      </c>
      <c r="H7" s="77"/>
      <c r="I7" s="60">
        <f>G7*H7</f>
        <v>0</v>
      </c>
      <c r="J7" s="133"/>
      <c r="K7" s="134">
        <f>I7+(I7*J7)</f>
        <v>0</v>
      </c>
      <c r="L7" s="77" t="s">
        <v>1862</v>
      </c>
    </row>
    <row r="8" spans="1:12" s="142" customFormat="1" ht="25.5" x14ac:dyDescent="0.25">
      <c r="A8" s="235">
        <v>2</v>
      </c>
      <c r="B8" s="236" t="s">
        <v>761</v>
      </c>
      <c r="C8" s="236" t="s">
        <v>1780</v>
      </c>
      <c r="D8" s="236" t="s">
        <v>765</v>
      </c>
      <c r="E8" s="237">
        <v>45014</v>
      </c>
      <c r="F8" s="330">
        <f t="shared" ref="F8:F10" si="0">E8+366</f>
        <v>45380</v>
      </c>
      <c r="G8" s="77">
        <v>2</v>
      </c>
      <c r="H8" s="77"/>
      <c r="I8" s="60">
        <f t="shared" ref="I8:I10" si="1">G8*H8</f>
        <v>0</v>
      </c>
      <c r="J8" s="133"/>
      <c r="K8" s="134">
        <f t="shared" ref="K8:K10" si="2">I8+(I8*J8)</f>
        <v>0</v>
      </c>
      <c r="L8" s="77" t="s">
        <v>1862</v>
      </c>
    </row>
    <row r="9" spans="1:12" s="142" customFormat="1" x14ac:dyDescent="0.25">
      <c r="A9" s="235">
        <v>3</v>
      </c>
      <c r="B9" s="236" t="s">
        <v>328</v>
      </c>
      <c r="C9" s="236">
        <v>2009</v>
      </c>
      <c r="D9" s="236">
        <v>310846</v>
      </c>
      <c r="E9" s="237">
        <v>44986</v>
      </c>
      <c r="F9" s="330">
        <f t="shared" si="0"/>
        <v>45352</v>
      </c>
      <c r="G9" s="77">
        <v>2</v>
      </c>
      <c r="H9" s="77"/>
      <c r="I9" s="60">
        <f t="shared" si="1"/>
        <v>0</v>
      </c>
      <c r="J9" s="133"/>
      <c r="K9" s="134">
        <f t="shared" si="2"/>
        <v>0</v>
      </c>
      <c r="L9" s="77" t="s">
        <v>1863</v>
      </c>
    </row>
    <row r="10" spans="1:12" ht="27" thickBot="1" x14ac:dyDescent="0.3">
      <c r="A10" s="77">
        <v>4</v>
      </c>
      <c r="B10" s="119" t="s">
        <v>762</v>
      </c>
      <c r="C10" s="195" t="s">
        <v>766</v>
      </c>
      <c r="D10" s="188" t="s">
        <v>767</v>
      </c>
      <c r="E10" s="151">
        <v>45260</v>
      </c>
      <c r="F10" s="330">
        <f t="shared" si="0"/>
        <v>45626</v>
      </c>
      <c r="G10" s="165">
        <v>2</v>
      </c>
      <c r="H10" s="326"/>
      <c r="I10" s="60">
        <f t="shared" si="1"/>
        <v>0</v>
      </c>
      <c r="J10" s="133"/>
      <c r="K10" s="134">
        <f t="shared" si="2"/>
        <v>0</v>
      </c>
      <c r="L10" s="326" t="s">
        <v>1862</v>
      </c>
    </row>
    <row r="11" spans="1:12" ht="21.75" thickBot="1" x14ac:dyDescent="0.3">
      <c r="A11" s="421" t="s">
        <v>1886</v>
      </c>
      <c r="B11" s="400"/>
      <c r="C11" s="400"/>
      <c r="D11" s="400"/>
      <c r="E11" s="400"/>
      <c r="F11" s="400"/>
      <c r="G11" s="400"/>
      <c r="H11" s="422"/>
      <c r="I11" s="91">
        <f>SUM(I7:I10)</f>
        <v>0</v>
      </c>
      <c r="J11" s="92"/>
      <c r="K11" s="91">
        <f>SUM(K7:K10)</f>
        <v>0</v>
      </c>
    </row>
    <row r="18" spans="5:5" x14ac:dyDescent="0.25">
      <c r="E18" t="s">
        <v>1017</v>
      </c>
    </row>
  </sheetData>
  <mergeCells count="3">
    <mergeCell ref="H1:K1"/>
    <mergeCell ref="B3:K4"/>
    <mergeCell ref="A11:H1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J7" sqref="J7:J9"/>
    </sheetView>
  </sheetViews>
  <sheetFormatPr defaultRowHeight="15" x14ac:dyDescent="0.25"/>
  <cols>
    <col min="1" max="1" width="3.28515625" customWidth="1"/>
    <col min="2" max="2" width="35" customWidth="1"/>
    <col min="3" max="3" width="17" customWidth="1"/>
    <col min="4" max="4" width="19.5703125" customWidth="1"/>
    <col min="5" max="6" width="16.85546875" customWidth="1"/>
    <col min="7" max="7" width="13.7109375" customWidth="1"/>
    <col min="8" max="8" width="19.140625" customWidth="1"/>
    <col min="9" max="9" width="17.140625" customWidth="1"/>
    <col min="11" max="11" width="20.42578125" customWidth="1"/>
  </cols>
  <sheetData>
    <row r="1" spans="1:11" ht="18.75" x14ac:dyDescent="0.3">
      <c r="G1" s="54"/>
      <c r="H1" s="396" t="s">
        <v>1889</v>
      </c>
      <c r="I1" s="396"/>
      <c r="J1" s="396"/>
      <c r="K1" s="396"/>
    </row>
    <row r="2" spans="1:11" ht="20.25" x14ac:dyDescent="0.25">
      <c r="B2" s="397" t="s">
        <v>1888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2"/>
      <c r="B4" s="2"/>
      <c r="C4" s="1"/>
      <c r="D4" s="2"/>
      <c r="E4" s="2"/>
      <c r="F4" s="2"/>
      <c r="G4" s="55"/>
      <c r="H4" s="2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x14ac:dyDescent="0.25">
      <c r="A6" s="68">
        <v>1</v>
      </c>
      <c r="B6" s="49">
        <v>2</v>
      </c>
      <c r="C6" s="50">
        <v>3</v>
      </c>
      <c r="D6" s="49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</row>
    <row r="7" spans="1:11" ht="26.25" x14ac:dyDescent="0.25">
      <c r="A7" s="6">
        <v>1</v>
      </c>
      <c r="B7" s="198" t="s">
        <v>349</v>
      </c>
      <c r="C7" s="150" t="s">
        <v>365</v>
      </c>
      <c r="D7" s="146" t="s">
        <v>366</v>
      </c>
      <c r="E7" s="148">
        <v>45016</v>
      </c>
      <c r="F7" s="4">
        <f>E7+366</f>
        <v>45382</v>
      </c>
      <c r="G7" s="21">
        <v>2</v>
      </c>
      <c r="H7" s="21"/>
      <c r="I7" s="60">
        <f>G7*H7</f>
        <v>0</v>
      </c>
      <c r="J7" s="133"/>
      <c r="K7" s="134">
        <f>I7+(I7*J7)</f>
        <v>0</v>
      </c>
    </row>
    <row r="8" spans="1:11" x14ac:dyDescent="0.25">
      <c r="A8" s="6">
        <v>2</v>
      </c>
      <c r="B8" s="95" t="s">
        <v>355</v>
      </c>
      <c r="C8" s="150" t="s">
        <v>398</v>
      </c>
      <c r="D8" s="146" t="s">
        <v>399</v>
      </c>
      <c r="E8" s="148">
        <v>45016</v>
      </c>
      <c r="F8" s="323">
        <f>E8+366</f>
        <v>45382</v>
      </c>
      <c r="G8" s="21">
        <v>2</v>
      </c>
      <c r="H8" s="21"/>
      <c r="I8" s="60">
        <f>G8*H8</f>
        <v>0</v>
      </c>
      <c r="J8" s="133"/>
      <c r="K8" s="134">
        <f>I8+(I8*J8)</f>
        <v>0</v>
      </c>
    </row>
    <row r="9" spans="1:11" x14ac:dyDescent="0.25">
      <c r="A9" s="6">
        <v>3</v>
      </c>
      <c r="B9" s="95" t="s">
        <v>356</v>
      </c>
      <c r="C9" s="150" t="s">
        <v>400</v>
      </c>
      <c r="D9" s="146" t="s">
        <v>401</v>
      </c>
      <c r="E9" s="148">
        <v>45016</v>
      </c>
      <c r="F9" s="323">
        <f>E9+366</f>
        <v>45382</v>
      </c>
      <c r="G9" s="21">
        <v>2</v>
      </c>
      <c r="H9" s="21"/>
      <c r="I9" s="60">
        <f>G9*H9</f>
        <v>0</v>
      </c>
      <c r="J9" s="133"/>
      <c r="K9" s="134">
        <f>I9+(I9*J9)</f>
        <v>0</v>
      </c>
    </row>
    <row r="10" spans="1:11" ht="21.75" customHeight="1" thickBot="1" x14ac:dyDescent="0.3">
      <c r="A10" s="421" t="s">
        <v>1019</v>
      </c>
      <c r="B10" s="426"/>
      <c r="C10" s="426"/>
      <c r="D10" s="426"/>
      <c r="E10" s="426"/>
      <c r="F10" s="426"/>
      <c r="G10" s="426"/>
      <c r="H10" s="427"/>
      <c r="I10" s="91">
        <f>SUM(I7:I9)</f>
        <v>0</v>
      </c>
      <c r="J10" s="92"/>
      <c r="K10" s="91">
        <f>SUM(K7:K9)</f>
        <v>0</v>
      </c>
    </row>
  </sheetData>
  <mergeCells count="3">
    <mergeCell ref="H1:K1"/>
    <mergeCell ref="A10:H10"/>
    <mergeCell ref="B2:I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activeCell="J7" sqref="J7"/>
    </sheetView>
  </sheetViews>
  <sheetFormatPr defaultRowHeight="15" x14ac:dyDescent="0.25"/>
  <cols>
    <col min="1" max="1" width="3.28515625" customWidth="1"/>
    <col min="2" max="2" width="35" customWidth="1"/>
    <col min="3" max="3" width="22.42578125" customWidth="1"/>
    <col min="4" max="4" width="19.5703125" customWidth="1"/>
    <col min="5" max="6" width="16.85546875" customWidth="1"/>
    <col min="7" max="7" width="13.7109375" customWidth="1"/>
    <col min="8" max="8" width="19.140625" customWidth="1"/>
    <col min="9" max="9" width="17.140625" customWidth="1"/>
    <col min="11" max="11" width="20.42578125" customWidth="1"/>
  </cols>
  <sheetData>
    <row r="1" spans="1:11" ht="18.75" x14ac:dyDescent="0.3">
      <c r="G1" s="54"/>
      <c r="H1" s="396" t="s">
        <v>1891</v>
      </c>
      <c r="I1" s="396"/>
      <c r="J1" s="396"/>
      <c r="K1" s="396"/>
    </row>
    <row r="2" spans="1:11" ht="20.25" x14ac:dyDescent="0.25">
      <c r="B2" s="397" t="s">
        <v>1890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2"/>
      <c r="B4" s="2"/>
      <c r="C4" s="1"/>
      <c r="D4" s="2"/>
      <c r="E4" s="2"/>
      <c r="F4" s="2"/>
      <c r="G4" s="55"/>
      <c r="H4" s="2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x14ac:dyDescent="0.25">
      <c r="A6" s="68">
        <v>1</v>
      </c>
      <c r="B6" s="49">
        <v>2</v>
      </c>
      <c r="C6" s="50">
        <v>3</v>
      </c>
      <c r="D6" s="49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</row>
    <row r="7" spans="1:11" x14ac:dyDescent="0.25">
      <c r="A7" s="96">
        <v>1</v>
      </c>
      <c r="B7" s="98" t="s">
        <v>248</v>
      </c>
      <c r="C7" s="98" t="s">
        <v>258</v>
      </c>
      <c r="D7" s="98">
        <v>10680</v>
      </c>
      <c r="E7" s="99">
        <v>45016</v>
      </c>
      <c r="F7" s="100">
        <f>E7+366</f>
        <v>45382</v>
      </c>
      <c r="G7" s="97">
        <v>2</v>
      </c>
      <c r="H7" s="97"/>
      <c r="I7" s="60">
        <f>G7*H7</f>
        <v>0</v>
      </c>
      <c r="J7" s="133"/>
      <c r="K7" s="134">
        <f>I7+(I7*J7)</f>
        <v>0</v>
      </c>
    </row>
  </sheetData>
  <mergeCells count="2"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activeCell="J7" sqref="J7"/>
    </sheetView>
  </sheetViews>
  <sheetFormatPr defaultRowHeight="15" x14ac:dyDescent="0.25"/>
  <cols>
    <col min="1" max="1" width="3.28515625" style="142" customWidth="1"/>
    <col min="2" max="2" width="35" style="142" customWidth="1"/>
    <col min="3" max="3" width="22.42578125" style="142" customWidth="1"/>
    <col min="4" max="4" width="19.5703125" style="142" customWidth="1"/>
    <col min="5" max="6" width="16.85546875" style="142" customWidth="1"/>
    <col min="7" max="7" width="13.7109375" style="142" customWidth="1"/>
    <col min="8" max="8" width="19.140625" style="142" customWidth="1"/>
    <col min="9" max="9" width="17.140625" style="142" customWidth="1"/>
    <col min="10" max="10" width="9.140625" style="142"/>
    <col min="11" max="11" width="20.42578125" style="142" customWidth="1"/>
    <col min="12" max="16384" width="9.140625" style="142"/>
  </cols>
  <sheetData>
    <row r="1" spans="1:11" ht="18.75" x14ac:dyDescent="0.3">
      <c r="G1" s="54"/>
      <c r="H1" s="396" t="s">
        <v>1893</v>
      </c>
      <c r="I1" s="396"/>
      <c r="J1" s="396"/>
      <c r="K1" s="396"/>
    </row>
    <row r="2" spans="1:11" ht="20.25" x14ac:dyDescent="0.25">
      <c r="B2" s="397" t="s">
        <v>1892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144"/>
      <c r="B4" s="144"/>
      <c r="C4" s="143"/>
      <c r="D4" s="144"/>
      <c r="E4" s="144"/>
      <c r="F4" s="144"/>
      <c r="G4" s="55"/>
      <c r="H4" s="144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ht="15.75" thickBot="1" x14ac:dyDescent="0.3">
      <c r="A6" s="68">
        <v>1</v>
      </c>
      <c r="B6" s="49">
        <v>2</v>
      </c>
      <c r="C6" s="50">
        <v>3</v>
      </c>
      <c r="D6" s="49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</row>
    <row r="7" spans="1:11" ht="15.75" thickBot="1" x14ac:dyDescent="0.3">
      <c r="A7" s="96">
        <v>1</v>
      </c>
      <c r="B7" s="245" t="s">
        <v>990</v>
      </c>
      <c r="C7" s="246" t="s">
        <v>991</v>
      </c>
      <c r="D7" s="247">
        <v>302263</v>
      </c>
      <c r="E7" s="248">
        <v>44954</v>
      </c>
      <c r="F7" s="100">
        <f>E7+366</f>
        <v>45320</v>
      </c>
      <c r="G7" s="97">
        <v>2</v>
      </c>
      <c r="H7" s="97"/>
      <c r="I7" s="60">
        <f>G7*H7</f>
        <v>0</v>
      </c>
      <c r="J7" s="133"/>
      <c r="K7" s="134">
        <f>I7+(I7*J7)</f>
        <v>0</v>
      </c>
    </row>
  </sheetData>
  <mergeCells count="2"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activeCell="J7" sqref="J7"/>
    </sheetView>
  </sheetViews>
  <sheetFormatPr defaultRowHeight="15" x14ac:dyDescent="0.25"/>
  <cols>
    <col min="1" max="1" width="3.28515625" style="238" customWidth="1"/>
    <col min="2" max="2" width="35" style="238" customWidth="1"/>
    <col min="3" max="3" width="22.42578125" style="238" customWidth="1"/>
    <col min="4" max="4" width="19.5703125" style="238" customWidth="1"/>
    <col min="5" max="6" width="16.85546875" style="238" customWidth="1"/>
    <col min="7" max="7" width="13.7109375" style="238" customWidth="1"/>
    <col min="8" max="8" width="19.140625" style="238" customWidth="1"/>
    <col min="9" max="9" width="17.140625" style="238" customWidth="1"/>
    <col min="10" max="10" width="9.140625" style="238"/>
    <col min="11" max="11" width="20.42578125" style="238" customWidth="1"/>
    <col min="12" max="16384" width="9.140625" style="238"/>
  </cols>
  <sheetData>
    <row r="1" spans="1:11" ht="18.75" x14ac:dyDescent="0.3">
      <c r="G1" s="54"/>
      <c r="H1" s="396" t="s">
        <v>1894</v>
      </c>
      <c r="I1" s="396"/>
      <c r="J1" s="396"/>
      <c r="K1" s="396"/>
    </row>
    <row r="2" spans="1:11" ht="20.25" x14ac:dyDescent="0.25">
      <c r="B2" s="397" t="s">
        <v>1895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240"/>
      <c r="B4" s="240"/>
      <c r="C4" s="239"/>
      <c r="D4" s="240"/>
      <c r="E4" s="240"/>
      <c r="F4" s="240"/>
      <c r="G4" s="55"/>
      <c r="H4" s="240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ht="15.75" thickBot="1" x14ac:dyDescent="0.3">
      <c r="A6" s="68">
        <v>1</v>
      </c>
      <c r="B6" s="49">
        <v>2</v>
      </c>
      <c r="C6" s="50">
        <v>3</v>
      </c>
      <c r="D6" s="49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</row>
    <row r="7" spans="1:11" ht="15.75" thickBot="1" x14ac:dyDescent="0.3">
      <c r="A7" s="96">
        <v>1</v>
      </c>
      <c r="B7" s="245" t="s">
        <v>992</v>
      </c>
      <c r="C7" s="246" t="s">
        <v>993</v>
      </c>
      <c r="D7" s="349">
        <v>13101084002388</v>
      </c>
      <c r="E7" s="248">
        <v>45132</v>
      </c>
      <c r="F7" s="100">
        <f>E7+366</f>
        <v>45498</v>
      </c>
      <c r="G7" s="97">
        <v>2</v>
      </c>
      <c r="H7" s="97"/>
      <c r="I7" s="60">
        <f>G7*H7</f>
        <v>0</v>
      </c>
      <c r="J7" s="133"/>
      <c r="K7" s="134">
        <f>I7+(I7*J7)</f>
        <v>0</v>
      </c>
    </row>
  </sheetData>
  <mergeCells count="2"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activeCell="J7" sqref="J7"/>
    </sheetView>
  </sheetViews>
  <sheetFormatPr defaultRowHeight="15" x14ac:dyDescent="0.25"/>
  <cols>
    <col min="1" max="1" width="3.28515625" style="238" customWidth="1"/>
    <col min="2" max="2" width="35" style="238" customWidth="1"/>
    <col min="3" max="3" width="22.42578125" style="238" customWidth="1"/>
    <col min="4" max="4" width="19.5703125" style="238" customWidth="1"/>
    <col min="5" max="6" width="16.85546875" style="238" customWidth="1"/>
    <col min="7" max="7" width="13.7109375" style="238" customWidth="1"/>
    <col min="8" max="8" width="19.140625" style="238" customWidth="1"/>
    <col min="9" max="9" width="17.140625" style="238" customWidth="1"/>
    <col min="10" max="10" width="9.140625" style="238"/>
    <col min="11" max="11" width="20.42578125" style="238" customWidth="1"/>
    <col min="12" max="16384" width="9.140625" style="238"/>
  </cols>
  <sheetData>
    <row r="1" spans="1:11" ht="18.75" x14ac:dyDescent="0.3">
      <c r="G1" s="54"/>
      <c r="H1" s="396" t="s">
        <v>1897</v>
      </c>
      <c r="I1" s="396"/>
      <c r="J1" s="396"/>
      <c r="K1" s="396"/>
    </row>
    <row r="2" spans="1:11" ht="20.25" x14ac:dyDescent="0.25">
      <c r="B2" s="397" t="s">
        <v>1896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240"/>
      <c r="B4" s="240"/>
      <c r="C4" s="239"/>
      <c r="D4" s="240"/>
      <c r="E4" s="240"/>
      <c r="F4" s="240"/>
      <c r="G4" s="55"/>
      <c r="H4" s="240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ht="15.75" thickBot="1" x14ac:dyDescent="0.3">
      <c r="A6" s="68">
        <v>1</v>
      </c>
      <c r="B6" s="49">
        <v>2</v>
      </c>
      <c r="C6" s="50">
        <v>3</v>
      </c>
      <c r="D6" s="49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</row>
    <row r="7" spans="1:11" ht="15.75" thickBot="1" x14ac:dyDescent="0.3">
      <c r="A7" s="96">
        <v>1</v>
      </c>
      <c r="B7" s="245" t="s">
        <v>433</v>
      </c>
      <c r="C7" s="246" t="s">
        <v>461</v>
      </c>
      <c r="D7" s="247">
        <v>88743301</v>
      </c>
      <c r="E7" s="248">
        <v>45015</v>
      </c>
      <c r="F7" s="100">
        <f>E7+366</f>
        <v>45381</v>
      </c>
      <c r="G7" s="97">
        <v>2</v>
      </c>
      <c r="H7" s="97"/>
      <c r="I7" s="60">
        <f>G7*H7</f>
        <v>0</v>
      </c>
      <c r="J7" s="133"/>
      <c r="K7" s="134">
        <f>I7+(I7*J7)</f>
        <v>0</v>
      </c>
    </row>
  </sheetData>
  <mergeCells count="2"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activeCell="J7" sqref="J7"/>
    </sheetView>
  </sheetViews>
  <sheetFormatPr defaultRowHeight="15" x14ac:dyDescent="0.25"/>
  <cols>
    <col min="1" max="1" width="3.28515625" style="238" customWidth="1"/>
    <col min="2" max="2" width="35" style="238" customWidth="1"/>
    <col min="3" max="3" width="22.42578125" style="238" customWidth="1"/>
    <col min="4" max="4" width="19.5703125" style="238" customWidth="1"/>
    <col min="5" max="6" width="16.85546875" style="238" customWidth="1"/>
    <col min="7" max="7" width="13.7109375" style="238" customWidth="1"/>
    <col min="8" max="8" width="19.140625" style="238" customWidth="1"/>
    <col min="9" max="9" width="17.140625" style="238" customWidth="1"/>
    <col min="10" max="10" width="9.140625" style="238"/>
    <col min="11" max="11" width="20.42578125" style="238" customWidth="1"/>
    <col min="12" max="16384" width="9.140625" style="238"/>
  </cols>
  <sheetData>
    <row r="1" spans="1:11" ht="18.75" x14ac:dyDescent="0.3">
      <c r="G1" s="54"/>
      <c r="H1" s="396" t="s">
        <v>1899</v>
      </c>
      <c r="I1" s="396"/>
      <c r="J1" s="396"/>
      <c r="K1" s="396"/>
    </row>
    <row r="2" spans="1:11" ht="20.25" x14ac:dyDescent="0.25">
      <c r="B2" s="397" t="s">
        <v>1898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240"/>
      <c r="B4" s="240"/>
      <c r="C4" s="239"/>
      <c r="D4" s="240"/>
      <c r="E4" s="240"/>
      <c r="F4" s="240"/>
      <c r="G4" s="55"/>
      <c r="H4" s="240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ht="15.75" thickBot="1" x14ac:dyDescent="0.3">
      <c r="A6" s="68">
        <v>1</v>
      </c>
      <c r="B6" s="49">
        <v>2</v>
      </c>
      <c r="C6" s="50">
        <v>3</v>
      </c>
      <c r="D6" s="49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</row>
    <row r="7" spans="1:11" ht="15.75" thickBot="1" x14ac:dyDescent="0.3">
      <c r="A7" s="96">
        <v>1</v>
      </c>
      <c r="B7" s="245" t="s">
        <v>677</v>
      </c>
      <c r="C7" s="246" t="s">
        <v>676</v>
      </c>
      <c r="D7" s="247" t="s">
        <v>659</v>
      </c>
      <c r="E7" s="248">
        <v>45077</v>
      </c>
      <c r="F7" s="100">
        <f>E7+366</f>
        <v>45443</v>
      </c>
      <c r="G7" s="97">
        <v>2</v>
      </c>
      <c r="H7" s="97"/>
      <c r="I7" s="60">
        <f>G7*H7</f>
        <v>0</v>
      </c>
      <c r="J7" s="133"/>
      <c r="K7" s="134">
        <f>I7+(I7*J7)</f>
        <v>0</v>
      </c>
    </row>
  </sheetData>
  <mergeCells count="2"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J7" sqref="J7:J12"/>
    </sheetView>
  </sheetViews>
  <sheetFormatPr defaultRowHeight="15" x14ac:dyDescent="0.25"/>
  <cols>
    <col min="1" max="1" width="3.28515625" style="238" customWidth="1"/>
    <col min="2" max="2" width="35" style="238" customWidth="1"/>
    <col min="3" max="3" width="22.42578125" style="238" customWidth="1"/>
    <col min="4" max="4" width="19.5703125" style="238" customWidth="1"/>
    <col min="5" max="6" width="16.85546875" style="238" customWidth="1"/>
    <col min="7" max="7" width="13.7109375" style="238" customWidth="1"/>
    <col min="8" max="8" width="19.140625" style="238" customWidth="1"/>
    <col min="9" max="9" width="17.140625" style="238" customWidth="1"/>
    <col min="10" max="10" width="9.140625" style="238"/>
    <col min="11" max="11" width="20.42578125" style="238" customWidth="1"/>
    <col min="12" max="16384" width="9.140625" style="238"/>
  </cols>
  <sheetData>
    <row r="1" spans="1:11" ht="18.75" x14ac:dyDescent="0.3">
      <c r="G1" s="54"/>
      <c r="H1" s="396" t="s">
        <v>1901</v>
      </c>
      <c r="I1" s="396"/>
      <c r="J1" s="396"/>
      <c r="K1" s="396"/>
    </row>
    <row r="2" spans="1:11" ht="20.25" x14ac:dyDescent="0.25">
      <c r="B2" s="397" t="s">
        <v>1900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240"/>
      <c r="B4" s="240"/>
      <c r="C4" s="239"/>
      <c r="D4" s="240"/>
      <c r="E4" s="240"/>
      <c r="F4" s="240"/>
      <c r="G4" s="55"/>
      <c r="H4" s="240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x14ac:dyDescent="0.25">
      <c r="A6" s="225">
        <v>1</v>
      </c>
      <c r="B6" s="249">
        <v>2</v>
      </c>
      <c r="C6" s="226">
        <v>3</v>
      </c>
      <c r="D6" s="249">
        <v>4</v>
      </c>
      <c r="E6" s="227">
        <v>5</v>
      </c>
      <c r="F6" s="227">
        <v>6</v>
      </c>
      <c r="G6" s="228">
        <v>7</v>
      </c>
      <c r="H6" s="226">
        <v>8</v>
      </c>
      <c r="I6" s="229" t="s">
        <v>998</v>
      </c>
      <c r="J6" s="226">
        <v>10</v>
      </c>
      <c r="K6" s="230" t="s">
        <v>1010</v>
      </c>
    </row>
    <row r="7" spans="1:11" x14ac:dyDescent="0.25">
      <c r="A7" s="430">
        <v>1</v>
      </c>
      <c r="B7" s="244" t="s">
        <v>954</v>
      </c>
      <c r="C7" s="241" t="s">
        <v>698</v>
      </c>
      <c r="D7" s="251" t="s">
        <v>1426</v>
      </c>
      <c r="E7" s="431">
        <v>45016</v>
      </c>
      <c r="F7" s="431">
        <f>E7+366</f>
        <v>45382</v>
      </c>
      <c r="G7" s="434">
        <v>2</v>
      </c>
      <c r="H7" s="434"/>
      <c r="I7" s="437">
        <f>G7*H7</f>
        <v>0</v>
      </c>
      <c r="J7" s="440"/>
      <c r="K7" s="443">
        <f>I7+(I7*J7)</f>
        <v>0</v>
      </c>
    </row>
    <row r="8" spans="1:11" x14ac:dyDescent="0.25">
      <c r="A8" s="430"/>
      <c r="B8" s="244" t="s">
        <v>955</v>
      </c>
      <c r="C8" s="241" t="s">
        <v>699</v>
      </c>
      <c r="D8" s="251" t="s">
        <v>950</v>
      </c>
      <c r="E8" s="432"/>
      <c r="F8" s="432"/>
      <c r="G8" s="435"/>
      <c r="H8" s="435"/>
      <c r="I8" s="438"/>
      <c r="J8" s="441"/>
      <c r="K8" s="444"/>
    </row>
    <row r="9" spans="1:11" x14ac:dyDescent="0.25">
      <c r="A9" s="430"/>
      <c r="B9" s="244" t="s">
        <v>956</v>
      </c>
      <c r="C9" s="241" t="s">
        <v>701</v>
      </c>
      <c r="D9" s="251" t="s">
        <v>951</v>
      </c>
      <c r="E9" s="432"/>
      <c r="F9" s="432"/>
      <c r="G9" s="435"/>
      <c r="H9" s="435"/>
      <c r="I9" s="438"/>
      <c r="J9" s="441"/>
      <c r="K9" s="444"/>
    </row>
    <row r="10" spans="1:11" x14ac:dyDescent="0.25">
      <c r="A10" s="430"/>
      <c r="B10" s="244" t="s">
        <v>957</v>
      </c>
      <c r="C10" s="241" t="s">
        <v>702</v>
      </c>
      <c r="D10" s="251" t="s">
        <v>952</v>
      </c>
      <c r="E10" s="432"/>
      <c r="F10" s="432"/>
      <c r="G10" s="435"/>
      <c r="H10" s="435"/>
      <c r="I10" s="438"/>
      <c r="J10" s="441"/>
      <c r="K10" s="444"/>
    </row>
    <row r="11" spans="1:11" x14ac:dyDescent="0.25">
      <c r="A11" s="430"/>
      <c r="B11" s="244" t="s">
        <v>958</v>
      </c>
      <c r="C11" s="241" t="s">
        <v>700</v>
      </c>
      <c r="D11" s="251" t="s">
        <v>953</v>
      </c>
      <c r="E11" s="433"/>
      <c r="F11" s="433"/>
      <c r="G11" s="436"/>
      <c r="H11" s="436"/>
      <c r="I11" s="439"/>
      <c r="J11" s="442"/>
      <c r="K11" s="445"/>
    </row>
    <row r="12" spans="1:11" ht="25.5" x14ac:dyDescent="0.25">
      <c r="A12" s="243">
        <v>2</v>
      </c>
      <c r="B12" s="253" t="s">
        <v>652</v>
      </c>
      <c r="C12" s="241" t="s">
        <v>653</v>
      </c>
      <c r="D12" s="251" t="s">
        <v>654</v>
      </c>
      <c r="E12" s="242">
        <v>45016</v>
      </c>
      <c r="F12" s="291">
        <f>E12+366</f>
        <v>45382</v>
      </c>
      <c r="G12" s="329">
        <v>2</v>
      </c>
      <c r="H12" s="329"/>
      <c r="I12" s="336">
        <f>G12*H12</f>
        <v>0</v>
      </c>
      <c r="J12" s="337"/>
      <c r="K12" s="252">
        <f>I12+(I12*J12)</f>
        <v>0</v>
      </c>
    </row>
    <row r="13" spans="1:11" ht="21.75" thickBot="1" x14ac:dyDescent="0.3">
      <c r="A13" s="428" t="s">
        <v>1902</v>
      </c>
      <c r="B13" s="429"/>
      <c r="C13" s="429"/>
      <c r="D13" s="429"/>
      <c r="E13" s="429"/>
      <c r="F13" s="429"/>
      <c r="G13" s="429"/>
      <c r="H13" s="429"/>
      <c r="I13" s="91">
        <f>SUM(I1:I12)</f>
        <v>0</v>
      </c>
      <c r="J13" s="92"/>
      <c r="K13" s="250">
        <f>SUM(K1:K12)</f>
        <v>0</v>
      </c>
    </row>
  </sheetData>
  <mergeCells count="11">
    <mergeCell ref="H1:K1"/>
    <mergeCell ref="B2:I2"/>
    <mergeCell ref="A13:H13"/>
    <mergeCell ref="A7:A11"/>
    <mergeCell ref="E7:E11"/>
    <mergeCell ref="F7:F11"/>
    <mergeCell ref="G7:G11"/>
    <mergeCell ref="H7:H11"/>
    <mergeCell ref="I7:I11"/>
    <mergeCell ref="J7:J11"/>
    <mergeCell ref="K7:K1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J7" sqref="J7:J8"/>
    </sheetView>
  </sheetViews>
  <sheetFormatPr defaultRowHeight="15" x14ac:dyDescent="0.25"/>
  <cols>
    <col min="1" max="1" width="3.28515625" style="238" customWidth="1"/>
    <col min="2" max="2" width="35" style="238" customWidth="1"/>
    <col min="3" max="3" width="22.42578125" style="238" customWidth="1"/>
    <col min="4" max="4" width="19.5703125" style="238" customWidth="1"/>
    <col min="5" max="6" width="16.85546875" style="238" customWidth="1"/>
    <col min="7" max="7" width="13.7109375" style="238" customWidth="1"/>
    <col min="8" max="8" width="19.140625" style="238" customWidth="1"/>
    <col min="9" max="9" width="17.140625" style="238" customWidth="1"/>
    <col min="10" max="10" width="9.140625" style="238"/>
    <col min="11" max="11" width="20.42578125" style="238" customWidth="1"/>
    <col min="12" max="16384" width="9.140625" style="238"/>
  </cols>
  <sheetData>
    <row r="1" spans="1:11" ht="18.75" x14ac:dyDescent="0.3">
      <c r="G1" s="54"/>
      <c r="H1" s="396" t="s">
        <v>1904</v>
      </c>
      <c r="I1" s="396"/>
      <c r="J1" s="396"/>
      <c r="K1" s="396"/>
    </row>
    <row r="2" spans="1:11" ht="20.25" x14ac:dyDescent="0.25">
      <c r="B2" s="397" t="s">
        <v>1903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240"/>
      <c r="B4" s="240"/>
      <c r="C4" s="239"/>
      <c r="D4" s="240"/>
      <c r="E4" s="240"/>
      <c r="F4" s="240"/>
      <c r="G4" s="55"/>
      <c r="H4" s="240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x14ac:dyDescent="0.25">
      <c r="A6" s="225">
        <v>1</v>
      </c>
      <c r="B6" s="249">
        <v>2</v>
      </c>
      <c r="C6" s="226">
        <v>3</v>
      </c>
      <c r="D6" s="249">
        <v>4</v>
      </c>
      <c r="E6" s="227">
        <v>5</v>
      </c>
      <c r="F6" s="227">
        <v>6</v>
      </c>
      <c r="G6" s="228">
        <v>7</v>
      </c>
      <c r="H6" s="226">
        <v>8</v>
      </c>
      <c r="I6" s="229" t="s">
        <v>998</v>
      </c>
      <c r="J6" s="226">
        <v>10</v>
      </c>
      <c r="K6" s="230" t="s">
        <v>1010</v>
      </c>
    </row>
    <row r="7" spans="1:11" x14ac:dyDescent="0.25">
      <c r="A7" s="243">
        <v>1</v>
      </c>
      <c r="B7" s="244" t="s">
        <v>886</v>
      </c>
      <c r="C7" s="241" t="s">
        <v>888</v>
      </c>
      <c r="D7" s="251">
        <v>9910011</v>
      </c>
      <c r="E7" s="254">
        <v>45230</v>
      </c>
      <c r="F7" s="291">
        <f>E7+366</f>
        <v>45596</v>
      </c>
      <c r="G7" s="329">
        <v>2</v>
      </c>
      <c r="H7" s="329"/>
      <c r="I7" s="336">
        <f>G7*H7</f>
        <v>0</v>
      </c>
      <c r="J7" s="337"/>
      <c r="K7" s="252">
        <f>I7+(I7*J7)</f>
        <v>0</v>
      </c>
    </row>
    <row r="8" spans="1:11" x14ac:dyDescent="0.25">
      <c r="A8" s="243">
        <v>2</v>
      </c>
      <c r="B8" s="253" t="s">
        <v>1781</v>
      </c>
      <c r="C8" s="241" t="s">
        <v>891</v>
      </c>
      <c r="D8" s="251">
        <v>201600886</v>
      </c>
      <c r="E8" s="242">
        <v>45230</v>
      </c>
      <c r="F8" s="291">
        <f>E8+366</f>
        <v>45596</v>
      </c>
      <c r="G8" s="329">
        <v>2</v>
      </c>
      <c r="H8" s="329"/>
      <c r="I8" s="336">
        <f>G8*H8</f>
        <v>0</v>
      </c>
      <c r="J8" s="337"/>
      <c r="K8" s="252">
        <f>I8+(I8*J8)</f>
        <v>0</v>
      </c>
    </row>
    <row r="9" spans="1:11" ht="21.75" thickBot="1" x14ac:dyDescent="0.3">
      <c r="A9" s="428" t="s">
        <v>1902</v>
      </c>
      <c r="B9" s="429"/>
      <c r="C9" s="429"/>
      <c r="D9" s="429"/>
      <c r="E9" s="429"/>
      <c r="F9" s="429"/>
      <c r="G9" s="429"/>
      <c r="H9" s="429"/>
      <c r="I9" s="91">
        <f>SUM(I1:I8)</f>
        <v>0</v>
      </c>
      <c r="J9" s="92"/>
      <c r="K9" s="250">
        <f>SUM(K1:K8)</f>
        <v>0</v>
      </c>
    </row>
  </sheetData>
  <mergeCells count="3">
    <mergeCell ref="H1:K1"/>
    <mergeCell ref="B2:I2"/>
    <mergeCell ref="A9:H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view="pageBreakPreview" topLeftCell="A73" zoomScale="80" zoomScaleNormal="110" zoomScaleSheetLayoutView="80" workbookViewId="0">
      <selection activeCell="J107" sqref="J107:J110"/>
    </sheetView>
  </sheetViews>
  <sheetFormatPr defaultRowHeight="15" x14ac:dyDescent="0.25"/>
  <cols>
    <col min="1" max="1" width="4.42578125" style="213" customWidth="1"/>
    <col min="2" max="2" width="42.85546875" style="214" customWidth="1"/>
    <col min="3" max="3" width="21.42578125" style="214" customWidth="1"/>
    <col min="4" max="4" width="21.140625" style="214" customWidth="1"/>
    <col min="5" max="6" width="12.85546875" style="213" customWidth="1"/>
    <col min="7" max="7" width="14.7109375" style="213" customWidth="1"/>
    <col min="8" max="9" width="15.28515625" style="216" customWidth="1"/>
    <col min="10" max="10" width="15.28515625" style="213" customWidth="1"/>
    <col min="11" max="11" width="16" style="216" customWidth="1"/>
    <col min="12" max="12" width="20.7109375" style="213" customWidth="1"/>
    <col min="13" max="16384" width="9.140625" style="213"/>
  </cols>
  <sheetData>
    <row r="1" spans="1:12" ht="18.75" x14ac:dyDescent="0.25">
      <c r="G1" s="215"/>
      <c r="H1" s="405" t="s">
        <v>1868</v>
      </c>
      <c r="I1" s="405"/>
      <c r="J1" s="405"/>
      <c r="K1" s="405"/>
    </row>
    <row r="2" spans="1:12" ht="20.25" x14ac:dyDescent="0.25">
      <c r="B2" s="406" t="s">
        <v>1009</v>
      </c>
      <c r="C2" s="407"/>
      <c r="D2" s="407"/>
      <c r="E2" s="407"/>
      <c r="F2" s="407"/>
      <c r="G2" s="407"/>
      <c r="J2" s="216"/>
    </row>
    <row r="3" spans="1:12" x14ac:dyDescent="0.25">
      <c r="G3" s="215"/>
      <c r="J3" s="216"/>
    </row>
    <row r="4" spans="1:12" ht="17.25" thickBot="1" x14ac:dyDescent="0.3">
      <c r="A4" s="217"/>
      <c r="B4" s="218"/>
      <c r="C4" s="219"/>
      <c r="D4" s="218"/>
      <c r="E4" s="217"/>
      <c r="F4" s="217"/>
      <c r="G4" s="220"/>
      <c r="H4" s="221"/>
      <c r="I4" s="221"/>
      <c r="J4" s="221"/>
      <c r="K4" s="222"/>
    </row>
    <row r="5" spans="1:12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259" t="s">
        <v>1011</v>
      </c>
      <c r="I5" s="66" t="s">
        <v>995</v>
      </c>
      <c r="J5" s="66" t="s">
        <v>1008</v>
      </c>
      <c r="K5" s="67" t="s">
        <v>997</v>
      </c>
      <c r="L5" s="67" t="s">
        <v>1725</v>
      </c>
    </row>
    <row r="6" spans="1:12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2">
        <v>7</v>
      </c>
      <c r="H6" s="260">
        <v>8</v>
      </c>
      <c r="I6" s="82" t="s">
        <v>998</v>
      </c>
      <c r="J6" s="50">
        <v>10</v>
      </c>
      <c r="K6" s="83" t="s">
        <v>1010</v>
      </c>
      <c r="L6" s="274">
        <v>12</v>
      </c>
    </row>
    <row r="7" spans="1:12" ht="15.75" customHeight="1" x14ac:dyDescent="0.25">
      <c r="A7" s="408" t="s">
        <v>755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10"/>
    </row>
    <row r="8" spans="1:12" x14ac:dyDescent="0.2">
      <c r="A8" s="164">
        <v>1</v>
      </c>
      <c r="B8" s="161" t="s">
        <v>16</v>
      </c>
      <c r="C8" s="183" t="s">
        <v>516</v>
      </c>
      <c r="D8" s="158">
        <v>10726773</v>
      </c>
      <c r="E8" s="148">
        <v>45094</v>
      </c>
      <c r="F8" s="185">
        <f>E8+366</f>
        <v>45460</v>
      </c>
      <c r="G8" s="165">
        <f>COUNT(E8:F8)</f>
        <v>2</v>
      </c>
      <c r="H8" s="252"/>
      <c r="I8" s="60">
        <f t="shared" ref="I8:I51" si="0">G8*H8</f>
        <v>0</v>
      </c>
      <c r="J8" s="133"/>
      <c r="K8" s="272">
        <f t="shared" ref="K8:K51" si="1">I8+(I8*J8)</f>
        <v>0</v>
      </c>
      <c r="L8" s="273"/>
    </row>
    <row r="9" spans="1:12" x14ac:dyDescent="0.2">
      <c r="A9" s="164">
        <f>SUM(A8,1)</f>
        <v>2</v>
      </c>
      <c r="B9" s="161" t="s">
        <v>76</v>
      </c>
      <c r="C9" s="183" t="s">
        <v>1594</v>
      </c>
      <c r="D9" s="158" t="s">
        <v>1595</v>
      </c>
      <c r="E9" s="148">
        <v>44957</v>
      </c>
      <c r="F9" s="185">
        <f t="shared" ref="F9:F10" si="2">E9+366</f>
        <v>45323</v>
      </c>
      <c r="G9" s="165">
        <f t="shared" ref="G9:G51" si="3">COUNT(E9:F9)</f>
        <v>2</v>
      </c>
      <c r="H9" s="252"/>
      <c r="I9" s="60">
        <f t="shared" si="0"/>
        <v>0</v>
      </c>
      <c r="J9" s="133"/>
      <c r="K9" s="272">
        <f t="shared" si="1"/>
        <v>0</v>
      </c>
      <c r="L9" s="273"/>
    </row>
    <row r="10" spans="1:12" x14ac:dyDescent="0.2">
      <c r="A10" s="164">
        <f t="shared" ref="A10:A51" si="4">SUM(A9,1)</f>
        <v>3</v>
      </c>
      <c r="B10" s="161" t="s">
        <v>76</v>
      </c>
      <c r="C10" s="183" t="s">
        <v>1594</v>
      </c>
      <c r="D10" s="158" t="s">
        <v>1596</v>
      </c>
      <c r="E10" s="155">
        <v>45091</v>
      </c>
      <c r="F10" s="185">
        <f t="shared" si="2"/>
        <v>45457</v>
      </c>
      <c r="G10" s="165">
        <f t="shared" si="3"/>
        <v>2</v>
      </c>
      <c r="H10" s="252"/>
      <c r="I10" s="60">
        <f t="shared" si="0"/>
        <v>0</v>
      </c>
      <c r="J10" s="133"/>
      <c r="K10" s="272">
        <f t="shared" si="1"/>
        <v>0</v>
      </c>
      <c r="L10" s="273"/>
    </row>
    <row r="11" spans="1:12" x14ac:dyDescent="0.2">
      <c r="A11" s="164">
        <v>4</v>
      </c>
      <c r="B11" s="161" t="s">
        <v>1597</v>
      </c>
      <c r="C11" s="183" t="s">
        <v>517</v>
      </c>
      <c r="D11" s="158" t="s">
        <v>518</v>
      </c>
      <c r="E11" s="155">
        <v>45199</v>
      </c>
      <c r="F11" s="76"/>
      <c r="G11" s="165">
        <f t="shared" si="3"/>
        <v>1</v>
      </c>
      <c r="H11" s="252"/>
      <c r="I11" s="60">
        <f t="shared" si="0"/>
        <v>0</v>
      </c>
      <c r="J11" s="133"/>
      <c r="K11" s="272">
        <f t="shared" si="1"/>
        <v>0</v>
      </c>
      <c r="L11" s="273" t="s">
        <v>1855</v>
      </c>
    </row>
    <row r="12" spans="1:12" x14ac:dyDescent="0.2">
      <c r="A12" s="164">
        <f t="shared" si="4"/>
        <v>5</v>
      </c>
      <c r="B12" s="161" t="s">
        <v>1597</v>
      </c>
      <c r="C12" s="183" t="s">
        <v>517</v>
      </c>
      <c r="D12" s="158" t="s">
        <v>519</v>
      </c>
      <c r="E12" s="155">
        <v>45199</v>
      </c>
      <c r="F12" s="76"/>
      <c r="G12" s="165">
        <f t="shared" si="3"/>
        <v>1</v>
      </c>
      <c r="H12" s="252"/>
      <c r="I12" s="60">
        <f t="shared" si="0"/>
        <v>0</v>
      </c>
      <c r="J12" s="133"/>
      <c r="K12" s="272">
        <f t="shared" si="1"/>
        <v>0</v>
      </c>
      <c r="L12" s="273" t="s">
        <v>1855</v>
      </c>
    </row>
    <row r="13" spans="1:12" x14ac:dyDescent="0.2">
      <c r="A13" s="164">
        <f t="shared" si="4"/>
        <v>6</v>
      </c>
      <c r="B13" s="161" t="s">
        <v>1597</v>
      </c>
      <c r="C13" s="183" t="s">
        <v>517</v>
      </c>
      <c r="D13" s="158" t="s">
        <v>520</v>
      </c>
      <c r="E13" s="155">
        <v>45199</v>
      </c>
      <c r="F13" s="76"/>
      <c r="G13" s="165">
        <f t="shared" si="3"/>
        <v>1</v>
      </c>
      <c r="H13" s="252"/>
      <c r="I13" s="60">
        <f t="shared" si="0"/>
        <v>0</v>
      </c>
      <c r="J13" s="133"/>
      <c r="K13" s="272">
        <f t="shared" si="1"/>
        <v>0</v>
      </c>
      <c r="L13" s="273" t="s">
        <v>1855</v>
      </c>
    </row>
    <row r="14" spans="1:12" x14ac:dyDescent="0.2">
      <c r="A14" s="164">
        <f t="shared" si="4"/>
        <v>7</v>
      </c>
      <c r="B14" s="161" t="s">
        <v>1597</v>
      </c>
      <c r="C14" s="183" t="s">
        <v>517</v>
      </c>
      <c r="D14" s="158" t="s">
        <v>521</v>
      </c>
      <c r="E14" s="155">
        <v>45199</v>
      </c>
      <c r="F14" s="76"/>
      <c r="G14" s="165">
        <f t="shared" si="3"/>
        <v>1</v>
      </c>
      <c r="H14" s="252"/>
      <c r="I14" s="60">
        <f t="shared" si="0"/>
        <v>0</v>
      </c>
      <c r="J14" s="133"/>
      <c r="K14" s="272">
        <f t="shared" si="1"/>
        <v>0</v>
      </c>
      <c r="L14" s="273" t="s">
        <v>1855</v>
      </c>
    </row>
    <row r="15" spans="1:12" x14ac:dyDescent="0.2">
      <c r="A15" s="164">
        <f t="shared" si="4"/>
        <v>8</v>
      </c>
      <c r="B15" s="161" t="s">
        <v>1597</v>
      </c>
      <c r="C15" s="183" t="s">
        <v>517</v>
      </c>
      <c r="D15" s="158" t="s">
        <v>522</v>
      </c>
      <c r="E15" s="155">
        <v>45199</v>
      </c>
      <c r="F15" s="76"/>
      <c r="G15" s="165">
        <f t="shared" si="3"/>
        <v>1</v>
      </c>
      <c r="H15" s="252"/>
      <c r="I15" s="60">
        <f t="shared" si="0"/>
        <v>0</v>
      </c>
      <c r="J15" s="133"/>
      <c r="K15" s="272">
        <f t="shared" si="1"/>
        <v>0</v>
      </c>
      <c r="L15" s="273" t="s">
        <v>1855</v>
      </c>
    </row>
    <row r="16" spans="1:12" x14ac:dyDescent="0.2">
      <c r="A16" s="164">
        <f t="shared" si="4"/>
        <v>9</v>
      </c>
      <c r="B16" s="161" t="s">
        <v>1598</v>
      </c>
      <c r="C16" s="183" t="s">
        <v>548</v>
      </c>
      <c r="D16" s="182">
        <v>12441916</v>
      </c>
      <c r="E16" s="148">
        <v>45121</v>
      </c>
      <c r="F16" s="256"/>
      <c r="G16" s="165">
        <f t="shared" si="3"/>
        <v>1</v>
      </c>
      <c r="H16" s="252"/>
      <c r="I16" s="60">
        <f t="shared" si="0"/>
        <v>0</v>
      </c>
      <c r="J16" s="133"/>
      <c r="K16" s="272">
        <f t="shared" si="1"/>
        <v>0</v>
      </c>
      <c r="L16" s="273" t="s">
        <v>1855</v>
      </c>
    </row>
    <row r="17" spans="1:12" x14ac:dyDescent="0.2">
      <c r="A17" s="164">
        <f t="shared" si="4"/>
        <v>10</v>
      </c>
      <c r="B17" s="161" t="s">
        <v>1598</v>
      </c>
      <c r="C17" s="183" t="s">
        <v>548</v>
      </c>
      <c r="D17" s="182">
        <v>12442116</v>
      </c>
      <c r="E17" s="155">
        <v>45121</v>
      </c>
      <c r="F17" s="256"/>
      <c r="G17" s="165">
        <f t="shared" si="3"/>
        <v>1</v>
      </c>
      <c r="H17" s="252"/>
      <c r="I17" s="60">
        <f t="shared" si="0"/>
        <v>0</v>
      </c>
      <c r="J17" s="133"/>
      <c r="K17" s="272">
        <f t="shared" si="1"/>
        <v>0</v>
      </c>
      <c r="L17" s="273" t="s">
        <v>1855</v>
      </c>
    </row>
    <row r="18" spans="1:12" x14ac:dyDescent="0.2">
      <c r="A18" s="164">
        <f t="shared" si="4"/>
        <v>11</v>
      </c>
      <c r="B18" s="161" t="s">
        <v>1598</v>
      </c>
      <c r="C18" s="183" t="s">
        <v>548</v>
      </c>
      <c r="D18" s="223">
        <v>12439216</v>
      </c>
      <c r="E18" s="155">
        <v>45121</v>
      </c>
      <c r="F18" s="256"/>
      <c r="G18" s="165">
        <f t="shared" si="3"/>
        <v>1</v>
      </c>
      <c r="H18" s="252"/>
      <c r="I18" s="60">
        <f t="shared" si="0"/>
        <v>0</v>
      </c>
      <c r="J18" s="133"/>
      <c r="K18" s="272">
        <f t="shared" si="1"/>
        <v>0</v>
      </c>
      <c r="L18" s="273" t="s">
        <v>1855</v>
      </c>
    </row>
    <row r="19" spans="1:12" x14ac:dyDescent="0.2">
      <c r="A19" s="164">
        <f t="shared" si="4"/>
        <v>12</v>
      </c>
      <c r="B19" s="161" t="s">
        <v>1598</v>
      </c>
      <c r="C19" s="183" t="s">
        <v>548</v>
      </c>
      <c r="D19" s="223">
        <v>12439416</v>
      </c>
      <c r="E19" s="155">
        <v>45121</v>
      </c>
      <c r="F19" s="256"/>
      <c r="G19" s="165">
        <f t="shared" si="3"/>
        <v>1</v>
      </c>
      <c r="H19" s="252"/>
      <c r="I19" s="60">
        <f t="shared" si="0"/>
        <v>0</v>
      </c>
      <c r="J19" s="133"/>
      <c r="K19" s="272">
        <f t="shared" si="1"/>
        <v>0</v>
      </c>
      <c r="L19" s="273" t="s">
        <v>1855</v>
      </c>
    </row>
    <row r="20" spans="1:12" x14ac:dyDescent="0.2">
      <c r="A20" s="164">
        <f t="shared" si="4"/>
        <v>13</v>
      </c>
      <c r="B20" s="161" t="s">
        <v>1598</v>
      </c>
      <c r="C20" s="183" t="s">
        <v>548</v>
      </c>
      <c r="D20" s="182">
        <v>12439516</v>
      </c>
      <c r="E20" s="148">
        <v>45121</v>
      </c>
      <c r="F20" s="256"/>
      <c r="G20" s="165">
        <f t="shared" si="3"/>
        <v>1</v>
      </c>
      <c r="H20" s="252"/>
      <c r="I20" s="60">
        <f t="shared" si="0"/>
        <v>0</v>
      </c>
      <c r="J20" s="133"/>
      <c r="K20" s="272">
        <f t="shared" si="1"/>
        <v>0</v>
      </c>
      <c r="L20" s="273" t="s">
        <v>1855</v>
      </c>
    </row>
    <row r="21" spans="1:12" x14ac:dyDescent="0.2">
      <c r="A21" s="164">
        <f t="shared" si="4"/>
        <v>14</v>
      </c>
      <c r="B21" s="161" t="s">
        <v>505</v>
      </c>
      <c r="C21" s="183" t="s">
        <v>523</v>
      </c>
      <c r="D21" s="158">
        <v>7012016</v>
      </c>
      <c r="E21" s="148">
        <v>45094</v>
      </c>
      <c r="F21" s="185">
        <f t="shared" ref="F21:F84" si="5">E21+366</f>
        <v>45460</v>
      </c>
      <c r="G21" s="165">
        <f t="shared" si="3"/>
        <v>2</v>
      </c>
      <c r="H21" s="252"/>
      <c r="I21" s="60">
        <f t="shared" si="0"/>
        <v>0</v>
      </c>
      <c r="J21" s="133"/>
      <c r="K21" s="272">
        <f t="shared" si="1"/>
        <v>0</v>
      </c>
      <c r="L21" s="273"/>
    </row>
    <row r="22" spans="1:12" x14ac:dyDescent="0.2">
      <c r="A22" s="164">
        <f t="shared" si="4"/>
        <v>15</v>
      </c>
      <c r="B22" s="161" t="s">
        <v>1599</v>
      </c>
      <c r="C22" s="183" t="s">
        <v>524</v>
      </c>
      <c r="D22" s="158">
        <v>1456325</v>
      </c>
      <c r="E22" s="148">
        <v>45199</v>
      </c>
      <c r="F22" s="185">
        <f t="shared" si="5"/>
        <v>45565</v>
      </c>
      <c r="G22" s="165">
        <f t="shared" si="3"/>
        <v>2</v>
      </c>
      <c r="H22" s="252"/>
      <c r="I22" s="60">
        <f t="shared" si="0"/>
        <v>0</v>
      </c>
      <c r="J22" s="133"/>
      <c r="K22" s="272">
        <f t="shared" si="1"/>
        <v>0</v>
      </c>
      <c r="L22" s="273"/>
    </row>
    <row r="23" spans="1:12" x14ac:dyDescent="0.2">
      <c r="A23" s="164">
        <f t="shared" si="4"/>
        <v>16</v>
      </c>
      <c r="B23" s="161" t="s">
        <v>939</v>
      </c>
      <c r="C23" s="183" t="s">
        <v>525</v>
      </c>
      <c r="D23" s="158" t="s">
        <v>526</v>
      </c>
      <c r="E23" s="148">
        <v>45000</v>
      </c>
      <c r="F23" s="185">
        <f t="shared" si="5"/>
        <v>45366</v>
      </c>
      <c r="G23" s="165">
        <f t="shared" si="3"/>
        <v>2</v>
      </c>
      <c r="H23" s="252"/>
      <c r="I23" s="60">
        <f t="shared" si="0"/>
        <v>0</v>
      </c>
      <c r="J23" s="133"/>
      <c r="K23" s="272">
        <f t="shared" si="1"/>
        <v>0</v>
      </c>
      <c r="L23" s="273"/>
    </row>
    <row r="24" spans="1:12" x14ac:dyDescent="0.2">
      <c r="A24" s="164">
        <f t="shared" si="4"/>
        <v>17</v>
      </c>
      <c r="B24" s="161" t="s">
        <v>939</v>
      </c>
      <c r="C24" s="183" t="s">
        <v>525</v>
      </c>
      <c r="D24" s="158" t="s">
        <v>527</v>
      </c>
      <c r="E24" s="148">
        <v>45000</v>
      </c>
      <c r="F24" s="185">
        <f t="shared" si="5"/>
        <v>45366</v>
      </c>
      <c r="G24" s="165">
        <f t="shared" si="3"/>
        <v>2</v>
      </c>
      <c r="H24" s="252"/>
      <c r="I24" s="60">
        <f t="shared" si="0"/>
        <v>0</v>
      </c>
      <c r="J24" s="133"/>
      <c r="K24" s="272">
        <f t="shared" si="1"/>
        <v>0</v>
      </c>
      <c r="L24" s="273"/>
    </row>
    <row r="25" spans="1:12" x14ac:dyDescent="0.2">
      <c r="A25" s="164">
        <f t="shared" si="4"/>
        <v>18</v>
      </c>
      <c r="B25" s="161" t="s">
        <v>1600</v>
      </c>
      <c r="C25" s="183" t="s">
        <v>1601</v>
      </c>
      <c r="D25" s="158">
        <v>20030800006</v>
      </c>
      <c r="E25" s="148">
        <v>45000</v>
      </c>
      <c r="F25" s="185">
        <f t="shared" si="5"/>
        <v>45366</v>
      </c>
      <c r="G25" s="165">
        <f t="shared" si="3"/>
        <v>2</v>
      </c>
      <c r="H25" s="252"/>
      <c r="I25" s="60">
        <f t="shared" si="0"/>
        <v>0</v>
      </c>
      <c r="J25" s="133"/>
      <c r="K25" s="272">
        <f t="shared" si="1"/>
        <v>0</v>
      </c>
      <c r="L25" s="273"/>
    </row>
    <row r="26" spans="1:12" x14ac:dyDescent="0.2">
      <c r="A26" s="164">
        <f t="shared" si="4"/>
        <v>19</v>
      </c>
      <c r="B26" s="161" t="s">
        <v>1602</v>
      </c>
      <c r="C26" s="183" t="s">
        <v>528</v>
      </c>
      <c r="D26" s="158" t="s">
        <v>529</v>
      </c>
      <c r="E26" s="155">
        <v>45088</v>
      </c>
      <c r="F26" s="185">
        <f t="shared" si="5"/>
        <v>45454</v>
      </c>
      <c r="G26" s="165">
        <f t="shared" si="3"/>
        <v>2</v>
      </c>
      <c r="H26" s="252"/>
      <c r="I26" s="60">
        <f t="shared" si="0"/>
        <v>0</v>
      </c>
      <c r="J26" s="133"/>
      <c r="K26" s="272">
        <f t="shared" si="1"/>
        <v>0</v>
      </c>
      <c r="L26" s="273"/>
    </row>
    <row r="27" spans="1:12" x14ac:dyDescent="0.2">
      <c r="A27" s="164">
        <f t="shared" si="4"/>
        <v>20</v>
      </c>
      <c r="B27" s="161" t="s">
        <v>506</v>
      </c>
      <c r="C27" s="183" t="s">
        <v>530</v>
      </c>
      <c r="D27" s="158">
        <v>102</v>
      </c>
      <c r="E27" s="186">
        <v>45094</v>
      </c>
      <c r="F27" s="185">
        <f t="shared" si="5"/>
        <v>45460</v>
      </c>
      <c r="G27" s="165">
        <f t="shared" si="3"/>
        <v>2</v>
      </c>
      <c r="H27" s="252"/>
      <c r="I27" s="60">
        <f t="shared" si="0"/>
        <v>0</v>
      </c>
      <c r="J27" s="133"/>
      <c r="K27" s="272">
        <f t="shared" si="1"/>
        <v>0</v>
      </c>
      <c r="L27" s="273"/>
    </row>
    <row r="28" spans="1:12" x14ac:dyDescent="0.2">
      <c r="A28" s="164">
        <f t="shared" si="4"/>
        <v>21</v>
      </c>
      <c r="B28" s="161" t="s">
        <v>507</v>
      </c>
      <c r="C28" s="183" t="s">
        <v>531</v>
      </c>
      <c r="D28" s="158">
        <v>3059</v>
      </c>
      <c r="E28" s="186">
        <v>45094</v>
      </c>
      <c r="F28" s="185">
        <f t="shared" si="5"/>
        <v>45460</v>
      </c>
      <c r="G28" s="165">
        <f t="shared" si="3"/>
        <v>2</v>
      </c>
      <c r="H28" s="252"/>
      <c r="I28" s="60">
        <f t="shared" si="0"/>
        <v>0</v>
      </c>
      <c r="J28" s="133"/>
      <c r="K28" s="272">
        <f t="shared" si="1"/>
        <v>0</v>
      </c>
      <c r="L28" s="273"/>
    </row>
    <row r="29" spans="1:12" x14ac:dyDescent="0.2">
      <c r="A29" s="164">
        <f t="shared" si="4"/>
        <v>22</v>
      </c>
      <c r="B29" s="161" t="s">
        <v>508</v>
      </c>
      <c r="C29" s="183" t="s">
        <v>532</v>
      </c>
      <c r="D29" s="182">
        <v>1360</v>
      </c>
      <c r="E29" s="186">
        <v>45094</v>
      </c>
      <c r="F29" s="185">
        <f t="shared" si="5"/>
        <v>45460</v>
      </c>
      <c r="G29" s="165">
        <f t="shared" si="3"/>
        <v>2</v>
      </c>
      <c r="H29" s="252"/>
      <c r="I29" s="60">
        <f t="shared" si="0"/>
        <v>0</v>
      </c>
      <c r="J29" s="133"/>
      <c r="K29" s="272">
        <f t="shared" si="1"/>
        <v>0</v>
      </c>
      <c r="L29" s="273"/>
    </row>
    <row r="30" spans="1:12" x14ac:dyDescent="0.2">
      <c r="A30" s="164">
        <f t="shared" si="4"/>
        <v>23</v>
      </c>
      <c r="B30" s="161" t="s">
        <v>509</v>
      </c>
      <c r="C30" s="183" t="s">
        <v>533</v>
      </c>
      <c r="D30" s="182">
        <v>293</v>
      </c>
      <c r="E30" s="186">
        <v>45094</v>
      </c>
      <c r="F30" s="185">
        <f t="shared" si="5"/>
        <v>45460</v>
      </c>
      <c r="G30" s="165">
        <f t="shared" si="3"/>
        <v>2</v>
      </c>
      <c r="H30" s="252"/>
      <c r="I30" s="60">
        <f t="shared" si="0"/>
        <v>0</v>
      </c>
      <c r="J30" s="133"/>
      <c r="K30" s="272">
        <f t="shared" si="1"/>
        <v>0</v>
      </c>
      <c r="L30" s="273"/>
    </row>
    <row r="31" spans="1:12" x14ac:dyDescent="0.2">
      <c r="A31" s="131">
        <f t="shared" si="4"/>
        <v>24</v>
      </c>
      <c r="B31" s="193" t="s">
        <v>510</v>
      </c>
      <c r="C31" s="192" t="s">
        <v>534</v>
      </c>
      <c r="D31" s="132">
        <v>495</v>
      </c>
      <c r="E31" s="186">
        <v>45094</v>
      </c>
      <c r="F31" s="185">
        <f t="shared" si="5"/>
        <v>45460</v>
      </c>
      <c r="G31" s="165">
        <f t="shared" si="3"/>
        <v>2</v>
      </c>
      <c r="H31" s="275"/>
      <c r="I31" s="60">
        <f t="shared" si="0"/>
        <v>0</v>
      </c>
      <c r="J31" s="133"/>
      <c r="K31" s="272">
        <f t="shared" si="1"/>
        <v>0</v>
      </c>
      <c r="L31" s="273"/>
    </row>
    <row r="32" spans="1:12" ht="25.5" x14ac:dyDescent="0.2">
      <c r="A32" s="164">
        <f t="shared" si="4"/>
        <v>25</v>
      </c>
      <c r="B32" s="161" t="s">
        <v>1603</v>
      </c>
      <c r="C32" s="183" t="s">
        <v>535</v>
      </c>
      <c r="D32" s="182">
        <v>13322051</v>
      </c>
      <c r="E32" s="148">
        <v>45199</v>
      </c>
      <c r="F32" s="185">
        <f t="shared" si="5"/>
        <v>45565</v>
      </c>
      <c r="G32" s="165">
        <f t="shared" si="3"/>
        <v>2</v>
      </c>
      <c r="H32" s="252"/>
      <c r="I32" s="60">
        <f t="shared" si="0"/>
        <v>0</v>
      </c>
      <c r="J32" s="133"/>
      <c r="K32" s="272">
        <f t="shared" si="1"/>
        <v>0</v>
      </c>
      <c r="L32" s="273"/>
    </row>
    <row r="33" spans="1:12" x14ac:dyDescent="0.2">
      <c r="A33" s="164">
        <f t="shared" si="4"/>
        <v>26</v>
      </c>
      <c r="B33" s="161" t="s">
        <v>1604</v>
      </c>
      <c r="C33" s="183" t="s">
        <v>536</v>
      </c>
      <c r="D33" s="182" t="s">
        <v>537</v>
      </c>
      <c r="E33" s="155">
        <v>45252</v>
      </c>
      <c r="F33" s="185">
        <f t="shared" si="5"/>
        <v>45618</v>
      </c>
      <c r="G33" s="165">
        <f t="shared" si="3"/>
        <v>2</v>
      </c>
      <c r="H33" s="252"/>
      <c r="I33" s="60">
        <f t="shared" si="0"/>
        <v>0</v>
      </c>
      <c r="J33" s="133"/>
      <c r="K33" s="272">
        <f t="shared" si="1"/>
        <v>0</v>
      </c>
      <c r="L33" s="273"/>
    </row>
    <row r="34" spans="1:12" x14ac:dyDescent="0.2">
      <c r="A34" s="164">
        <f t="shared" si="4"/>
        <v>27</v>
      </c>
      <c r="B34" s="161" t="s">
        <v>1605</v>
      </c>
      <c r="C34" s="183" t="s">
        <v>536</v>
      </c>
      <c r="D34" s="108" t="s">
        <v>538</v>
      </c>
      <c r="E34" s="148">
        <v>45252</v>
      </c>
      <c r="F34" s="185">
        <f t="shared" si="5"/>
        <v>45618</v>
      </c>
      <c r="G34" s="165">
        <f t="shared" si="3"/>
        <v>2</v>
      </c>
      <c r="H34" s="252"/>
      <c r="I34" s="60">
        <f t="shared" si="0"/>
        <v>0</v>
      </c>
      <c r="J34" s="133"/>
      <c r="K34" s="272">
        <f t="shared" si="1"/>
        <v>0</v>
      </c>
      <c r="L34" s="273"/>
    </row>
    <row r="35" spans="1:12" x14ac:dyDescent="0.2">
      <c r="A35" s="164">
        <f t="shared" si="4"/>
        <v>28</v>
      </c>
      <c r="B35" s="161" t="s">
        <v>1606</v>
      </c>
      <c r="C35" s="183" t="s">
        <v>539</v>
      </c>
      <c r="D35" s="182">
        <v>300000270</v>
      </c>
      <c r="E35" s="148">
        <v>45252</v>
      </c>
      <c r="F35" s="185">
        <f t="shared" si="5"/>
        <v>45618</v>
      </c>
      <c r="G35" s="165">
        <f t="shared" si="3"/>
        <v>2</v>
      </c>
      <c r="H35" s="252"/>
      <c r="I35" s="60">
        <f t="shared" si="0"/>
        <v>0</v>
      </c>
      <c r="J35" s="133"/>
      <c r="K35" s="272">
        <f t="shared" si="1"/>
        <v>0</v>
      </c>
      <c r="L35" s="273"/>
    </row>
    <row r="36" spans="1:12" x14ac:dyDescent="0.2">
      <c r="A36" s="164">
        <f t="shared" si="4"/>
        <v>29</v>
      </c>
      <c r="B36" s="161" t="s">
        <v>1607</v>
      </c>
      <c r="C36" s="183" t="s">
        <v>539</v>
      </c>
      <c r="D36" s="182">
        <v>300000277</v>
      </c>
      <c r="E36" s="148">
        <v>45252</v>
      </c>
      <c r="F36" s="185">
        <f t="shared" si="5"/>
        <v>45618</v>
      </c>
      <c r="G36" s="165">
        <f t="shared" si="3"/>
        <v>2</v>
      </c>
      <c r="H36" s="252"/>
      <c r="I36" s="60">
        <f t="shared" si="0"/>
        <v>0</v>
      </c>
      <c r="J36" s="133"/>
      <c r="K36" s="272">
        <f t="shared" si="1"/>
        <v>0</v>
      </c>
      <c r="L36" s="273"/>
    </row>
    <row r="37" spans="1:12" x14ac:dyDescent="0.2">
      <c r="A37" s="164">
        <f t="shared" si="4"/>
        <v>30</v>
      </c>
      <c r="B37" s="161" t="s">
        <v>585</v>
      </c>
      <c r="C37" s="183" t="s">
        <v>1608</v>
      </c>
      <c r="D37" s="182" t="s">
        <v>1609</v>
      </c>
      <c r="E37" s="148">
        <v>45071</v>
      </c>
      <c r="F37" s="185">
        <f t="shared" si="5"/>
        <v>45437</v>
      </c>
      <c r="G37" s="165">
        <f t="shared" si="3"/>
        <v>2</v>
      </c>
      <c r="H37" s="252"/>
      <c r="I37" s="60">
        <f t="shared" si="0"/>
        <v>0</v>
      </c>
      <c r="J37" s="133"/>
      <c r="K37" s="272">
        <f t="shared" si="1"/>
        <v>0</v>
      </c>
      <c r="L37" s="273"/>
    </row>
    <row r="38" spans="1:12" x14ac:dyDescent="0.2">
      <c r="A38" s="164">
        <f t="shared" si="4"/>
        <v>31</v>
      </c>
      <c r="B38" s="161" t="s">
        <v>585</v>
      </c>
      <c r="C38" s="183" t="s">
        <v>1608</v>
      </c>
      <c r="D38" s="182" t="s">
        <v>1610</v>
      </c>
      <c r="E38" s="148">
        <v>45071</v>
      </c>
      <c r="F38" s="185">
        <f t="shared" si="5"/>
        <v>45437</v>
      </c>
      <c r="G38" s="165">
        <f t="shared" si="3"/>
        <v>2</v>
      </c>
      <c r="H38" s="252"/>
      <c r="I38" s="60">
        <f t="shared" si="0"/>
        <v>0</v>
      </c>
      <c r="J38" s="133"/>
      <c r="K38" s="272">
        <f t="shared" si="1"/>
        <v>0</v>
      </c>
      <c r="L38" s="273"/>
    </row>
    <row r="39" spans="1:12" x14ac:dyDescent="0.2">
      <c r="A39" s="164">
        <f t="shared" si="4"/>
        <v>32</v>
      </c>
      <c r="B39" s="161" t="s">
        <v>33</v>
      </c>
      <c r="C39" s="187" t="s">
        <v>541</v>
      </c>
      <c r="D39" s="158" t="s">
        <v>542</v>
      </c>
      <c r="E39" s="155">
        <v>45094</v>
      </c>
      <c r="F39" s="185">
        <f t="shared" si="5"/>
        <v>45460</v>
      </c>
      <c r="G39" s="165">
        <f t="shared" si="3"/>
        <v>2</v>
      </c>
      <c r="H39" s="252"/>
      <c r="I39" s="60">
        <f t="shared" si="0"/>
        <v>0</v>
      </c>
      <c r="J39" s="133"/>
      <c r="K39" s="272">
        <f t="shared" si="1"/>
        <v>0</v>
      </c>
      <c r="L39" s="273"/>
    </row>
    <row r="40" spans="1:12" x14ac:dyDescent="0.2">
      <c r="A40" s="164">
        <f t="shared" si="4"/>
        <v>33</v>
      </c>
      <c r="B40" s="158" t="s">
        <v>1611</v>
      </c>
      <c r="C40" s="183" t="s">
        <v>543</v>
      </c>
      <c r="D40" s="182" t="s">
        <v>544</v>
      </c>
      <c r="E40" s="155">
        <v>45199</v>
      </c>
      <c r="F40" s="185">
        <f t="shared" si="5"/>
        <v>45565</v>
      </c>
      <c r="G40" s="165">
        <f t="shared" si="3"/>
        <v>2</v>
      </c>
      <c r="H40" s="252"/>
      <c r="I40" s="60">
        <f t="shared" si="0"/>
        <v>0</v>
      </c>
      <c r="J40" s="133"/>
      <c r="K40" s="272">
        <f t="shared" si="1"/>
        <v>0</v>
      </c>
      <c r="L40" s="273"/>
    </row>
    <row r="41" spans="1:12" x14ac:dyDescent="0.2">
      <c r="A41" s="164">
        <f t="shared" si="4"/>
        <v>34</v>
      </c>
      <c r="B41" s="158" t="s">
        <v>1612</v>
      </c>
      <c r="C41" s="183" t="s">
        <v>545</v>
      </c>
      <c r="D41" s="182">
        <v>82</v>
      </c>
      <c r="E41" s="155">
        <v>45094</v>
      </c>
      <c r="F41" s="185">
        <f t="shared" si="5"/>
        <v>45460</v>
      </c>
      <c r="G41" s="165">
        <f t="shared" si="3"/>
        <v>2</v>
      </c>
      <c r="H41" s="252"/>
      <c r="I41" s="60">
        <f t="shared" si="0"/>
        <v>0</v>
      </c>
      <c r="J41" s="133"/>
      <c r="K41" s="272">
        <f t="shared" si="1"/>
        <v>0</v>
      </c>
      <c r="L41" s="273"/>
    </row>
    <row r="42" spans="1:12" x14ac:dyDescent="0.2">
      <c r="A42" s="164">
        <f t="shared" si="4"/>
        <v>35</v>
      </c>
      <c r="B42" s="158" t="s">
        <v>1612</v>
      </c>
      <c r="C42" s="183" t="s">
        <v>545</v>
      </c>
      <c r="D42" s="182">
        <v>83</v>
      </c>
      <c r="E42" s="155">
        <v>45094</v>
      </c>
      <c r="F42" s="185">
        <f t="shared" si="5"/>
        <v>45460</v>
      </c>
      <c r="G42" s="165">
        <f t="shared" si="3"/>
        <v>2</v>
      </c>
      <c r="H42" s="252"/>
      <c r="I42" s="60">
        <f t="shared" si="0"/>
        <v>0</v>
      </c>
      <c r="J42" s="133"/>
      <c r="K42" s="272">
        <f t="shared" si="1"/>
        <v>0</v>
      </c>
      <c r="L42" s="273"/>
    </row>
    <row r="43" spans="1:12" x14ac:dyDescent="0.2">
      <c r="A43" s="164">
        <f t="shared" si="4"/>
        <v>36</v>
      </c>
      <c r="B43" s="158" t="s">
        <v>1612</v>
      </c>
      <c r="C43" s="183" t="s">
        <v>545</v>
      </c>
      <c r="D43" s="182">
        <v>84</v>
      </c>
      <c r="E43" s="155">
        <v>45094</v>
      </c>
      <c r="F43" s="185">
        <f t="shared" si="5"/>
        <v>45460</v>
      </c>
      <c r="G43" s="165">
        <f t="shared" si="3"/>
        <v>2</v>
      </c>
      <c r="H43" s="252"/>
      <c r="I43" s="60">
        <f t="shared" si="0"/>
        <v>0</v>
      </c>
      <c r="J43" s="133"/>
      <c r="K43" s="272">
        <f t="shared" si="1"/>
        <v>0</v>
      </c>
      <c r="L43" s="273"/>
    </row>
    <row r="44" spans="1:12" x14ac:dyDescent="0.2">
      <c r="A44" s="164">
        <f t="shared" si="4"/>
        <v>37</v>
      </c>
      <c r="B44" s="158" t="s">
        <v>1612</v>
      </c>
      <c r="C44" s="183" t="s">
        <v>545</v>
      </c>
      <c r="D44" s="182">
        <v>85</v>
      </c>
      <c r="E44" s="155">
        <v>45094</v>
      </c>
      <c r="F44" s="185">
        <f t="shared" si="5"/>
        <v>45460</v>
      </c>
      <c r="G44" s="165">
        <f t="shared" si="3"/>
        <v>2</v>
      </c>
      <c r="H44" s="252"/>
      <c r="I44" s="60">
        <f t="shared" si="0"/>
        <v>0</v>
      </c>
      <c r="J44" s="133"/>
      <c r="K44" s="272">
        <f t="shared" si="1"/>
        <v>0</v>
      </c>
      <c r="L44" s="273"/>
    </row>
    <row r="45" spans="1:12" ht="25.5" x14ac:dyDescent="0.2">
      <c r="A45" s="131">
        <f t="shared" si="4"/>
        <v>38</v>
      </c>
      <c r="B45" s="193" t="s">
        <v>1612</v>
      </c>
      <c r="C45" s="118" t="s">
        <v>546</v>
      </c>
      <c r="D45" s="132">
        <v>86</v>
      </c>
      <c r="E45" s="191">
        <v>45094</v>
      </c>
      <c r="F45" s="185">
        <f t="shared" si="5"/>
        <v>45460</v>
      </c>
      <c r="G45" s="165">
        <f t="shared" si="3"/>
        <v>2</v>
      </c>
      <c r="H45" s="275"/>
      <c r="I45" s="60">
        <f t="shared" si="0"/>
        <v>0</v>
      </c>
      <c r="J45" s="133"/>
      <c r="K45" s="272">
        <f t="shared" si="1"/>
        <v>0</v>
      </c>
      <c r="L45" s="273"/>
    </row>
    <row r="46" spans="1:12" x14ac:dyDescent="0.2">
      <c r="A46" s="164">
        <f t="shared" si="4"/>
        <v>39</v>
      </c>
      <c r="B46" s="161" t="s">
        <v>1613</v>
      </c>
      <c r="C46" s="183" t="s">
        <v>547</v>
      </c>
      <c r="D46" s="182">
        <v>5308</v>
      </c>
      <c r="E46" s="148">
        <v>45094</v>
      </c>
      <c r="F46" s="185">
        <f t="shared" si="5"/>
        <v>45460</v>
      </c>
      <c r="G46" s="165">
        <f t="shared" si="3"/>
        <v>2</v>
      </c>
      <c r="H46" s="252"/>
      <c r="I46" s="60">
        <f t="shared" si="0"/>
        <v>0</v>
      </c>
      <c r="J46" s="133"/>
      <c r="K46" s="272">
        <f t="shared" si="1"/>
        <v>0</v>
      </c>
      <c r="L46" s="273"/>
    </row>
    <row r="47" spans="1:12" x14ac:dyDescent="0.2">
      <c r="A47" s="164">
        <f t="shared" si="4"/>
        <v>40</v>
      </c>
      <c r="B47" s="161" t="s">
        <v>511</v>
      </c>
      <c r="C47" s="183" t="s">
        <v>549</v>
      </c>
      <c r="D47" s="182">
        <v>200296504</v>
      </c>
      <c r="E47" s="148">
        <v>45107</v>
      </c>
      <c r="F47" s="185">
        <f t="shared" si="5"/>
        <v>45473</v>
      </c>
      <c r="G47" s="165">
        <f t="shared" si="3"/>
        <v>2</v>
      </c>
      <c r="H47" s="252"/>
      <c r="I47" s="60">
        <f t="shared" si="0"/>
        <v>0</v>
      </c>
      <c r="J47" s="133"/>
      <c r="K47" s="272">
        <f t="shared" si="1"/>
        <v>0</v>
      </c>
      <c r="L47" s="273"/>
    </row>
    <row r="48" spans="1:12" x14ac:dyDescent="0.2">
      <c r="A48" s="164">
        <f t="shared" si="4"/>
        <v>41</v>
      </c>
      <c r="B48" s="161" t="s">
        <v>512</v>
      </c>
      <c r="C48" s="183" t="s">
        <v>345</v>
      </c>
      <c r="D48" s="182">
        <v>663884</v>
      </c>
      <c r="E48" s="148">
        <v>45107</v>
      </c>
      <c r="F48" s="185">
        <f t="shared" si="5"/>
        <v>45473</v>
      </c>
      <c r="G48" s="165">
        <f t="shared" si="3"/>
        <v>2</v>
      </c>
      <c r="H48" s="252"/>
      <c r="I48" s="60">
        <f t="shared" si="0"/>
        <v>0</v>
      </c>
      <c r="J48" s="133"/>
      <c r="K48" s="272">
        <f t="shared" si="1"/>
        <v>0</v>
      </c>
      <c r="L48" s="273"/>
    </row>
    <row r="49" spans="1:12" x14ac:dyDescent="0.2">
      <c r="A49" s="164">
        <f t="shared" si="4"/>
        <v>42</v>
      </c>
      <c r="B49" s="161" t="s">
        <v>513</v>
      </c>
      <c r="C49" s="183" t="s">
        <v>550</v>
      </c>
      <c r="D49" s="182">
        <v>42501308</v>
      </c>
      <c r="E49" s="148">
        <v>45107</v>
      </c>
      <c r="F49" s="185">
        <f t="shared" si="5"/>
        <v>45473</v>
      </c>
      <c r="G49" s="165">
        <f t="shared" si="3"/>
        <v>2</v>
      </c>
      <c r="H49" s="252"/>
      <c r="I49" s="60">
        <f t="shared" si="0"/>
        <v>0</v>
      </c>
      <c r="J49" s="133"/>
      <c r="K49" s="272">
        <f t="shared" si="1"/>
        <v>0</v>
      </c>
      <c r="L49" s="273"/>
    </row>
    <row r="50" spans="1:12" x14ac:dyDescent="0.2">
      <c r="A50" s="164">
        <f t="shared" si="4"/>
        <v>43</v>
      </c>
      <c r="B50" s="161" t="s">
        <v>514</v>
      </c>
      <c r="C50" s="183" t="s">
        <v>550</v>
      </c>
      <c r="D50" s="182">
        <v>141401192</v>
      </c>
      <c r="E50" s="148">
        <v>45107</v>
      </c>
      <c r="F50" s="185">
        <f t="shared" si="5"/>
        <v>45473</v>
      </c>
      <c r="G50" s="165">
        <f t="shared" si="3"/>
        <v>2</v>
      </c>
      <c r="H50" s="252"/>
      <c r="I50" s="60">
        <f t="shared" si="0"/>
        <v>0</v>
      </c>
      <c r="J50" s="133"/>
      <c r="K50" s="272">
        <f t="shared" si="1"/>
        <v>0</v>
      </c>
      <c r="L50" s="273"/>
    </row>
    <row r="51" spans="1:12" x14ac:dyDescent="0.2">
      <c r="A51" s="164">
        <f t="shared" si="4"/>
        <v>44</v>
      </c>
      <c r="B51" s="161" t="s">
        <v>515</v>
      </c>
      <c r="C51" s="183" t="s">
        <v>1614</v>
      </c>
      <c r="D51" s="182">
        <v>152515</v>
      </c>
      <c r="E51" s="155">
        <v>45107</v>
      </c>
      <c r="F51" s="185">
        <f t="shared" si="5"/>
        <v>45473</v>
      </c>
      <c r="G51" s="165">
        <f t="shared" si="3"/>
        <v>2</v>
      </c>
      <c r="H51" s="252"/>
      <c r="I51" s="60">
        <f t="shared" si="0"/>
        <v>0</v>
      </c>
      <c r="J51" s="133"/>
      <c r="K51" s="272">
        <f t="shared" si="1"/>
        <v>0</v>
      </c>
      <c r="L51" s="273"/>
    </row>
    <row r="52" spans="1:12" ht="15" customHeight="1" x14ac:dyDescent="0.25">
      <c r="A52" s="408" t="s">
        <v>745</v>
      </c>
      <c r="B52" s="409"/>
      <c r="C52" s="409"/>
      <c r="D52" s="409"/>
      <c r="E52" s="409"/>
      <c r="F52" s="409"/>
      <c r="G52" s="409"/>
      <c r="H52" s="409"/>
      <c r="I52" s="409"/>
      <c r="J52" s="409"/>
      <c r="K52" s="409"/>
      <c r="L52" s="410"/>
    </row>
    <row r="53" spans="1:12" x14ac:dyDescent="0.2">
      <c r="A53" s="167">
        <v>45</v>
      </c>
      <c r="B53" s="161" t="s">
        <v>551</v>
      </c>
      <c r="C53" s="158" t="s">
        <v>564</v>
      </c>
      <c r="D53" s="158" t="s">
        <v>565</v>
      </c>
      <c r="E53" s="155">
        <v>45176</v>
      </c>
      <c r="F53" s="185">
        <f t="shared" si="5"/>
        <v>45542</v>
      </c>
      <c r="G53" s="165">
        <f t="shared" ref="G53:G69" si="6">COUNT(E53:F53)</f>
        <v>2</v>
      </c>
      <c r="H53" s="252"/>
      <c r="I53" s="60">
        <f t="shared" ref="I53:I67" si="7">G53*H53</f>
        <v>0</v>
      </c>
      <c r="J53" s="133"/>
      <c r="K53" s="272">
        <f t="shared" ref="K53:K67" si="8">I53+(I53*J53)</f>
        <v>0</v>
      </c>
      <c r="L53" s="273"/>
    </row>
    <row r="54" spans="1:12" x14ac:dyDescent="0.2">
      <c r="A54" s="167">
        <v>46</v>
      </c>
      <c r="B54" s="161" t="s">
        <v>1615</v>
      </c>
      <c r="C54" s="158" t="s">
        <v>566</v>
      </c>
      <c r="D54" s="158"/>
      <c r="E54" s="155">
        <v>45176</v>
      </c>
      <c r="F54" s="185">
        <f t="shared" si="5"/>
        <v>45542</v>
      </c>
      <c r="G54" s="165">
        <f t="shared" si="6"/>
        <v>2</v>
      </c>
      <c r="H54" s="252"/>
      <c r="I54" s="60">
        <f t="shared" si="7"/>
        <v>0</v>
      </c>
      <c r="J54" s="133"/>
      <c r="K54" s="272">
        <f t="shared" si="8"/>
        <v>0</v>
      </c>
      <c r="L54" s="273"/>
    </row>
    <row r="55" spans="1:12" x14ac:dyDescent="0.2">
      <c r="A55" s="167">
        <v>47</v>
      </c>
      <c r="B55" s="161" t="s">
        <v>552</v>
      </c>
      <c r="C55" s="158" t="s">
        <v>567</v>
      </c>
      <c r="D55" s="158">
        <v>373</v>
      </c>
      <c r="E55" s="155">
        <v>45176</v>
      </c>
      <c r="F55" s="185">
        <f t="shared" si="5"/>
        <v>45542</v>
      </c>
      <c r="G55" s="165">
        <f t="shared" si="6"/>
        <v>2</v>
      </c>
      <c r="H55" s="252"/>
      <c r="I55" s="60">
        <f t="shared" si="7"/>
        <v>0</v>
      </c>
      <c r="J55" s="133"/>
      <c r="K55" s="272">
        <f t="shared" si="8"/>
        <v>0</v>
      </c>
      <c r="L55" s="273"/>
    </row>
    <row r="56" spans="1:12" x14ac:dyDescent="0.2">
      <c r="A56" s="167">
        <v>48</v>
      </c>
      <c r="B56" s="161" t="s">
        <v>553</v>
      </c>
      <c r="C56" s="158" t="s">
        <v>568</v>
      </c>
      <c r="D56" s="158">
        <v>10494</v>
      </c>
      <c r="E56" s="155">
        <v>45176</v>
      </c>
      <c r="F56" s="185">
        <f t="shared" si="5"/>
        <v>45542</v>
      </c>
      <c r="G56" s="165">
        <f t="shared" si="6"/>
        <v>2</v>
      </c>
      <c r="H56" s="252"/>
      <c r="I56" s="60">
        <f t="shared" si="7"/>
        <v>0</v>
      </c>
      <c r="J56" s="133"/>
      <c r="K56" s="272">
        <f t="shared" si="8"/>
        <v>0</v>
      </c>
      <c r="L56" s="273"/>
    </row>
    <row r="57" spans="1:12" x14ac:dyDescent="0.2">
      <c r="A57" s="167">
        <v>49</v>
      </c>
      <c r="B57" s="161" t="s">
        <v>554</v>
      </c>
      <c r="C57" s="158" t="s">
        <v>569</v>
      </c>
      <c r="D57" s="158">
        <v>1924</v>
      </c>
      <c r="E57" s="155">
        <v>45176</v>
      </c>
      <c r="F57" s="185">
        <f t="shared" si="5"/>
        <v>45542</v>
      </c>
      <c r="G57" s="165">
        <f t="shared" si="6"/>
        <v>2</v>
      </c>
      <c r="H57" s="252"/>
      <c r="I57" s="60">
        <f t="shared" si="7"/>
        <v>0</v>
      </c>
      <c r="J57" s="133"/>
      <c r="K57" s="272">
        <f t="shared" si="8"/>
        <v>0</v>
      </c>
      <c r="L57" s="273"/>
    </row>
    <row r="58" spans="1:12" x14ac:dyDescent="0.2">
      <c r="A58" s="167">
        <v>50</v>
      </c>
      <c r="B58" s="158" t="s">
        <v>1616</v>
      </c>
      <c r="C58" s="183" t="s">
        <v>1617</v>
      </c>
      <c r="D58" s="158">
        <v>940139</v>
      </c>
      <c r="E58" s="155">
        <v>45176</v>
      </c>
      <c r="F58" s="185">
        <f t="shared" si="5"/>
        <v>45542</v>
      </c>
      <c r="G58" s="165">
        <f t="shared" si="6"/>
        <v>2</v>
      </c>
      <c r="H58" s="252"/>
      <c r="I58" s="60">
        <f t="shared" si="7"/>
        <v>0</v>
      </c>
      <c r="J58" s="133"/>
      <c r="K58" s="272">
        <f t="shared" si="8"/>
        <v>0</v>
      </c>
      <c r="L58" s="273"/>
    </row>
    <row r="59" spans="1:12" x14ac:dyDescent="0.2">
      <c r="A59" s="167">
        <v>51</v>
      </c>
      <c r="B59" s="161" t="s">
        <v>555</v>
      </c>
      <c r="C59" s="158" t="s">
        <v>570</v>
      </c>
      <c r="D59" s="158" t="s">
        <v>570</v>
      </c>
      <c r="E59" s="155">
        <v>45176</v>
      </c>
      <c r="F59" s="185">
        <f t="shared" si="5"/>
        <v>45542</v>
      </c>
      <c r="G59" s="165">
        <f t="shared" si="6"/>
        <v>2</v>
      </c>
      <c r="H59" s="252"/>
      <c r="I59" s="60">
        <f t="shared" si="7"/>
        <v>0</v>
      </c>
      <c r="J59" s="133"/>
      <c r="K59" s="272">
        <f t="shared" si="8"/>
        <v>0</v>
      </c>
      <c r="L59" s="273"/>
    </row>
    <row r="60" spans="1:12" x14ac:dyDescent="0.2">
      <c r="A60" s="167">
        <v>52</v>
      </c>
      <c r="B60" s="161" t="s">
        <v>556</v>
      </c>
      <c r="C60" s="158" t="s">
        <v>259</v>
      </c>
      <c r="D60" s="158" t="s">
        <v>571</v>
      </c>
      <c r="E60" s="155">
        <v>45176</v>
      </c>
      <c r="F60" s="185">
        <f t="shared" si="5"/>
        <v>45542</v>
      </c>
      <c r="G60" s="165">
        <f t="shared" si="6"/>
        <v>2</v>
      </c>
      <c r="H60" s="252"/>
      <c r="I60" s="60">
        <f t="shared" si="7"/>
        <v>0</v>
      </c>
      <c r="J60" s="133"/>
      <c r="K60" s="272">
        <f t="shared" si="8"/>
        <v>0</v>
      </c>
      <c r="L60" s="273"/>
    </row>
    <row r="61" spans="1:12" x14ac:dyDescent="0.2">
      <c r="A61" s="167">
        <v>53</v>
      </c>
      <c r="B61" s="161" t="s">
        <v>557</v>
      </c>
      <c r="C61" s="158" t="s">
        <v>1618</v>
      </c>
      <c r="D61" s="158">
        <v>20158</v>
      </c>
      <c r="E61" s="155">
        <v>45016</v>
      </c>
      <c r="F61" s="185">
        <f t="shared" si="5"/>
        <v>45382</v>
      </c>
      <c r="G61" s="165">
        <f t="shared" si="6"/>
        <v>2</v>
      </c>
      <c r="H61" s="252"/>
      <c r="I61" s="60">
        <f t="shared" si="7"/>
        <v>0</v>
      </c>
      <c r="J61" s="133"/>
      <c r="K61" s="272">
        <f t="shared" si="8"/>
        <v>0</v>
      </c>
      <c r="L61" s="273"/>
    </row>
    <row r="62" spans="1:12" x14ac:dyDescent="0.2">
      <c r="A62" s="167">
        <v>54</v>
      </c>
      <c r="B62" s="158" t="s">
        <v>1619</v>
      </c>
      <c r="C62" s="183" t="s">
        <v>1620</v>
      </c>
      <c r="D62" s="158" t="s">
        <v>1621</v>
      </c>
      <c r="E62" s="155">
        <v>45219</v>
      </c>
      <c r="F62" s="185">
        <f t="shared" si="5"/>
        <v>45585</v>
      </c>
      <c r="G62" s="165">
        <f t="shared" si="6"/>
        <v>2</v>
      </c>
      <c r="H62" s="252"/>
      <c r="I62" s="60">
        <f t="shared" si="7"/>
        <v>0</v>
      </c>
      <c r="J62" s="133"/>
      <c r="K62" s="272">
        <f t="shared" si="8"/>
        <v>0</v>
      </c>
      <c r="L62" s="273"/>
    </row>
    <row r="63" spans="1:12" x14ac:dyDescent="0.2">
      <c r="A63" s="167">
        <v>55</v>
      </c>
      <c r="B63" s="158" t="s">
        <v>558</v>
      </c>
      <c r="C63" s="183" t="s">
        <v>1622</v>
      </c>
      <c r="D63" s="158" t="s">
        <v>1622</v>
      </c>
      <c r="E63" s="155">
        <v>45176</v>
      </c>
      <c r="F63" s="185">
        <f t="shared" si="5"/>
        <v>45542</v>
      </c>
      <c r="G63" s="165">
        <f t="shared" si="6"/>
        <v>2</v>
      </c>
      <c r="H63" s="252"/>
      <c r="I63" s="60">
        <f t="shared" si="7"/>
        <v>0</v>
      </c>
      <c r="J63" s="133"/>
      <c r="K63" s="272">
        <f t="shared" si="8"/>
        <v>0</v>
      </c>
      <c r="L63" s="273"/>
    </row>
    <row r="64" spans="1:12" x14ac:dyDescent="0.2">
      <c r="A64" s="167">
        <v>56</v>
      </c>
      <c r="B64" s="158" t="s">
        <v>559</v>
      </c>
      <c r="C64" s="183" t="s">
        <v>572</v>
      </c>
      <c r="D64" s="158" t="s">
        <v>572</v>
      </c>
      <c r="E64" s="155">
        <v>45176</v>
      </c>
      <c r="F64" s="155">
        <f t="shared" si="5"/>
        <v>45542</v>
      </c>
      <c r="G64" s="165">
        <f t="shared" si="6"/>
        <v>2</v>
      </c>
      <c r="H64" s="252"/>
      <c r="I64" s="60">
        <f t="shared" si="7"/>
        <v>0</v>
      </c>
      <c r="J64" s="133"/>
      <c r="K64" s="272">
        <f t="shared" si="8"/>
        <v>0</v>
      </c>
      <c r="L64" s="273"/>
    </row>
    <row r="65" spans="1:12" x14ac:dyDescent="0.2">
      <c r="A65" s="167">
        <v>57</v>
      </c>
      <c r="B65" s="158" t="s">
        <v>560</v>
      </c>
      <c r="C65" s="183" t="s">
        <v>1623</v>
      </c>
      <c r="D65" s="158" t="s">
        <v>573</v>
      </c>
      <c r="E65" s="155">
        <v>45633</v>
      </c>
      <c r="F65" s="76"/>
      <c r="G65" s="165">
        <f t="shared" si="6"/>
        <v>1</v>
      </c>
      <c r="H65" s="252"/>
      <c r="I65" s="60">
        <f t="shared" si="7"/>
        <v>0</v>
      </c>
      <c r="J65" s="133"/>
      <c r="K65" s="272">
        <f t="shared" si="8"/>
        <v>0</v>
      </c>
      <c r="L65" s="273" t="s">
        <v>1855</v>
      </c>
    </row>
    <row r="66" spans="1:12" x14ac:dyDescent="0.2">
      <c r="A66" s="167">
        <v>58</v>
      </c>
      <c r="B66" s="161" t="s">
        <v>561</v>
      </c>
      <c r="C66" s="158" t="s">
        <v>1624</v>
      </c>
      <c r="D66" s="158" t="s">
        <v>574</v>
      </c>
      <c r="E66" s="327">
        <v>45633</v>
      </c>
      <c r="F66" s="256"/>
      <c r="G66" s="165">
        <f t="shared" si="6"/>
        <v>1</v>
      </c>
      <c r="H66" s="252"/>
      <c r="I66" s="60">
        <f t="shared" si="7"/>
        <v>0</v>
      </c>
      <c r="J66" s="133"/>
      <c r="K66" s="272">
        <f t="shared" si="8"/>
        <v>0</v>
      </c>
      <c r="L66" s="273" t="s">
        <v>1855</v>
      </c>
    </row>
    <row r="67" spans="1:12" x14ac:dyDescent="0.2">
      <c r="A67" s="167">
        <v>59</v>
      </c>
      <c r="B67" s="161" t="s">
        <v>562</v>
      </c>
      <c r="C67" s="158">
        <v>35120</v>
      </c>
      <c r="D67" s="158">
        <v>35120</v>
      </c>
      <c r="E67" s="155">
        <v>45176</v>
      </c>
      <c r="F67" s="155">
        <f t="shared" si="5"/>
        <v>45542</v>
      </c>
      <c r="G67" s="165">
        <f t="shared" si="6"/>
        <v>2</v>
      </c>
      <c r="H67" s="252"/>
      <c r="I67" s="60">
        <f t="shared" si="7"/>
        <v>0</v>
      </c>
      <c r="J67" s="133"/>
      <c r="K67" s="272">
        <f t="shared" si="8"/>
        <v>0</v>
      </c>
      <c r="L67" s="273"/>
    </row>
    <row r="68" spans="1:12" x14ac:dyDescent="0.2">
      <c r="A68" s="167">
        <v>60</v>
      </c>
      <c r="B68" s="161" t="s">
        <v>562</v>
      </c>
      <c r="C68" s="158" t="s">
        <v>1625</v>
      </c>
      <c r="D68" s="158"/>
      <c r="E68" s="155">
        <v>45176</v>
      </c>
      <c r="F68" s="155">
        <f t="shared" si="5"/>
        <v>45542</v>
      </c>
      <c r="G68" s="165">
        <f t="shared" si="6"/>
        <v>2</v>
      </c>
      <c r="H68" s="252"/>
      <c r="I68" s="60">
        <f t="shared" ref="I68:I69" si="9">G68*H68</f>
        <v>0</v>
      </c>
      <c r="J68" s="133"/>
      <c r="K68" s="272">
        <f t="shared" ref="K68:K69" si="10">I68+(I68*J68)</f>
        <v>0</v>
      </c>
      <c r="L68" s="273"/>
    </row>
    <row r="69" spans="1:12" x14ac:dyDescent="0.2">
      <c r="A69" s="167">
        <v>61</v>
      </c>
      <c r="B69" s="161" t="s">
        <v>563</v>
      </c>
      <c r="C69" s="158" t="s">
        <v>1625</v>
      </c>
      <c r="D69" s="158"/>
      <c r="E69" s="155">
        <v>45176</v>
      </c>
      <c r="F69" s="155">
        <f t="shared" si="5"/>
        <v>45542</v>
      </c>
      <c r="G69" s="165">
        <f t="shared" si="6"/>
        <v>2</v>
      </c>
      <c r="H69" s="252"/>
      <c r="I69" s="60">
        <f t="shared" si="9"/>
        <v>0</v>
      </c>
      <c r="J69" s="133"/>
      <c r="K69" s="272">
        <f t="shared" si="10"/>
        <v>0</v>
      </c>
      <c r="L69" s="273"/>
    </row>
    <row r="70" spans="1:12" ht="15" customHeight="1" x14ac:dyDescent="0.25">
      <c r="A70" s="408" t="s">
        <v>744</v>
      </c>
      <c r="B70" s="409"/>
      <c r="C70" s="409"/>
      <c r="D70" s="409"/>
      <c r="E70" s="409"/>
      <c r="F70" s="409"/>
      <c r="G70" s="409"/>
      <c r="H70" s="409"/>
      <c r="I70" s="409"/>
      <c r="J70" s="409"/>
      <c r="K70" s="409"/>
      <c r="L70" s="410"/>
    </row>
    <row r="71" spans="1:12" x14ac:dyDescent="0.2">
      <c r="A71" s="177">
        <v>62</v>
      </c>
      <c r="B71" s="109" t="s">
        <v>575</v>
      </c>
      <c r="C71" s="158" t="s">
        <v>586</v>
      </c>
      <c r="D71" s="84">
        <v>9360117344</v>
      </c>
      <c r="E71" s="185">
        <v>45138</v>
      </c>
      <c r="F71" s="155">
        <f t="shared" si="5"/>
        <v>45504</v>
      </c>
      <c r="G71" s="165">
        <f t="shared" ref="G71:G101" si="11">COUNT(E71:F71)</f>
        <v>2</v>
      </c>
      <c r="H71" s="252"/>
      <c r="I71" s="60">
        <f t="shared" ref="I71:I99" si="12">G71*H71</f>
        <v>0</v>
      </c>
      <c r="J71" s="133"/>
      <c r="K71" s="272">
        <f t="shared" ref="K71:K99" si="13">I71+(I71*J71)</f>
        <v>0</v>
      </c>
      <c r="L71" s="273"/>
    </row>
    <row r="72" spans="1:12" x14ac:dyDescent="0.2">
      <c r="A72" s="177">
        <v>63</v>
      </c>
      <c r="B72" s="109" t="s">
        <v>1626</v>
      </c>
      <c r="C72" s="158" t="s">
        <v>1627</v>
      </c>
      <c r="D72" s="84" t="s">
        <v>1628</v>
      </c>
      <c r="E72" s="185">
        <v>44931</v>
      </c>
      <c r="F72" s="155">
        <f t="shared" si="5"/>
        <v>45297</v>
      </c>
      <c r="G72" s="165">
        <f t="shared" si="11"/>
        <v>2</v>
      </c>
      <c r="H72" s="252"/>
      <c r="I72" s="60">
        <f t="shared" si="12"/>
        <v>0</v>
      </c>
      <c r="J72" s="133"/>
      <c r="K72" s="272">
        <f t="shared" si="13"/>
        <v>0</v>
      </c>
      <c r="L72" s="273"/>
    </row>
    <row r="73" spans="1:12" x14ac:dyDescent="0.2">
      <c r="A73" s="177">
        <v>64</v>
      </c>
      <c r="B73" s="109" t="s">
        <v>1626</v>
      </c>
      <c r="C73" s="158" t="s">
        <v>1627</v>
      </c>
      <c r="D73" s="84" t="s">
        <v>1629</v>
      </c>
      <c r="E73" s="185">
        <v>44931</v>
      </c>
      <c r="F73" s="155">
        <f t="shared" si="5"/>
        <v>45297</v>
      </c>
      <c r="G73" s="165">
        <f t="shared" si="11"/>
        <v>2</v>
      </c>
      <c r="H73" s="252"/>
      <c r="I73" s="60">
        <f t="shared" si="12"/>
        <v>0</v>
      </c>
      <c r="J73" s="133"/>
      <c r="K73" s="272">
        <f t="shared" si="13"/>
        <v>0</v>
      </c>
      <c r="L73" s="273"/>
    </row>
    <row r="74" spans="1:12" x14ac:dyDescent="0.2">
      <c r="A74" s="177">
        <v>65</v>
      </c>
      <c r="B74" s="109" t="s">
        <v>576</v>
      </c>
      <c r="C74" s="158" t="s">
        <v>1630</v>
      </c>
      <c r="D74" s="84">
        <v>1279</v>
      </c>
      <c r="E74" s="185">
        <v>45138</v>
      </c>
      <c r="F74" s="155">
        <f t="shared" si="5"/>
        <v>45504</v>
      </c>
      <c r="G74" s="165">
        <f t="shared" si="11"/>
        <v>2</v>
      </c>
      <c r="H74" s="252"/>
      <c r="I74" s="60">
        <f t="shared" si="12"/>
        <v>0</v>
      </c>
      <c r="J74" s="133"/>
      <c r="K74" s="272">
        <f t="shared" si="13"/>
        <v>0</v>
      </c>
      <c r="L74" s="273"/>
    </row>
    <row r="75" spans="1:12" x14ac:dyDescent="0.2">
      <c r="A75" s="177">
        <v>66</v>
      </c>
      <c r="B75" s="109" t="s">
        <v>576</v>
      </c>
      <c r="C75" s="158" t="s">
        <v>1631</v>
      </c>
      <c r="D75" s="84">
        <v>1021030711</v>
      </c>
      <c r="E75" s="186">
        <v>45169</v>
      </c>
      <c r="F75" s="155">
        <f t="shared" si="5"/>
        <v>45535</v>
      </c>
      <c r="G75" s="165">
        <f t="shared" si="11"/>
        <v>2</v>
      </c>
      <c r="H75" s="252"/>
      <c r="I75" s="60">
        <f t="shared" si="12"/>
        <v>0</v>
      </c>
      <c r="J75" s="133"/>
      <c r="K75" s="272">
        <f t="shared" si="13"/>
        <v>0</v>
      </c>
      <c r="L75" s="273"/>
    </row>
    <row r="76" spans="1:12" x14ac:dyDescent="0.2">
      <c r="A76" s="177">
        <v>67</v>
      </c>
      <c r="B76" s="109" t="s">
        <v>577</v>
      </c>
      <c r="C76" s="84" t="s">
        <v>1632</v>
      </c>
      <c r="D76" s="84" t="s">
        <v>1633</v>
      </c>
      <c r="E76" s="185">
        <v>45001</v>
      </c>
      <c r="F76" s="155">
        <f t="shared" si="5"/>
        <v>45367</v>
      </c>
      <c r="G76" s="165">
        <f t="shared" si="11"/>
        <v>2</v>
      </c>
      <c r="H76" s="252"/>
      <c r="I76" s="60">
        <f t="shared" si="12"/>
        <v>0</v>
      </c>
      <c r="J76" s="133"/>
      <c r="K76" s="272">
        <f t="shared" si="13"/>
        <v>0</v>
      </c>
      <c r="L76" s="273"/>
    </row>
    <row r="77" spans="1:12" x14ac:dyDescent="0.2">
      <c r="A77" s="177">
        <v>68</v>
      </c>
      <c r="B77" s="109" t="s">
        <v>577</v>
      </c>
      <c r="C77" s="84" t="s">
        <v>1632</v>
      </c>
      <c r="D77" s="84" t="s">
        <v>1634</v>
      </c>
      <c r="E77" s="185">
        <v>45001</v>
      </c>
      <c r="F77" s="155">
        <f t="shared" si="5"/>
        <v>45367</v>
      </c>
      <c r="G77" s="165">
        <f t="shared" si="11"/>
        <v>2</v>
      </c>
      <c r="H77" s="252"/>
      <c r="I77" s="60">
        <f t="shared" si="12"/>
        <v>0</v>
      </c>
      <c r="J77" s="133"/>
      <c r="K77" s="272">
        <f t="shared" si="13"/>
        <v>0</v>
      </c>
      <c r="L77" s="273"/>
    </row>
    <row r="78" spans="1:12" x14ac:dyDescent="0.2">
      <c r="A78" s="177">
        <v>69</v>
      </c>
      <c r="B78" s="109" t="s">
        <v>577</v>
      </c>
      <c r="C78" s="84" t="s">
        <v>1632</v>
      </c>
      <c r="D78" s="84" t="s">
        <v>1635</v>
      </c>
      <c r="E78" s="185">
        <v>45001</v>
      </c>
      <c r="F78" s="155">
        <f t="shared" si="5"/>
        <v>45367</v>
      </c>
      <c r="G78" s="165">
        <f t="shared" si="11"/>
        <v>2</v>
      </c>
      <c r="H78" s="252"/>
      <c r="I78" s="60">
        <f t="shared" si="12"/>
        <v>0</v>
      </c>
      <c r="J78" s="133"/>
      <c r="K78" s="272">
        <f t="shared" si="13"/>
        <v>0</v>
      </c>
      <c r="L78" s="273"/>
    </row>
    <row r="79" spans="1:12" x14ac:dyDescent="0.2">
      <c r="A79" s="177">
        <v>70</v>
      </c>
      <c r="B79" s="109" t="s">
        <v>577</v>
      </c>
      <c r="C79" s="84" t="s">
        <v>1632</v>
      </c>
      <c r="D79" s="110" t="s">
        <v>1636</v>
      </c>
      <c r="E79" s="185">
        <v>45001</v>
      </c>
      <c r="F79" s="155">
        <f t="shared" si="5"/>
        <v>45367</v>
      </c>
      <c r="G79" s="165">
        <f t="shared" si="11"/>
        <v>2</v>
      </c>
      <c r="H79" s="252"/>
      <c r="I79" s="60">
        <f t="shared" si="12"/>
        <v>0</v>
      </c>
      <c r="J79" s="133"/>
      <c r="K79" s="272">
        <f t="shared" si="13"/>
        <v>0</v>
      </c>
      <c r="L79" s="273"/>
    </row>
    <row r="80" spans="1:12" x14ac:dyDescent="0.2">
      <c r="A80" s="177">
        <v>71</v>
      </c>
      <c r="B80" s="109" t="s">
        <v>1637</v>
      </c>
      <c r="C80" s="84" t="s">
        <v>1638</v>
      </c>
      <c r="D80" s="110" t="s">
        <v>1639</v>
      </c>
      <c r="E80" s="148">
        <v>45056</v>
      </c>
      <c r="F80" s="155">
        <f t="shared" si="5"/>
        <v>45422</v>
      </c>
      <c r="G80" s="165">
        <f t="shared" si="11"/>
        <v>2</v>
      </c>
      <c r="H80" s="252"/>
      <c r="I80" s="60">
        <f t="shared" si="12"/>
        <v>0</v>
      </c>
      <c r="J80" s="133"/>
      <c r="K80" s="272">
        <f t="shared" si="13"/>
        <v>0</v>
      </c>
      <c r="L80" s="273"/>
    </row>
    <row r="81" spans="1:12" x14ac:dyDescent="0.2">
      <c r="A81" s="177">
        <v>72</v>
      </c>
      <c r="B81" s="109" t="s">
        <v>1637</v>
      </c>
      <c r="C81" s="85" t="s">
        <v>1640</v>
      </c>
      <c r="D81" s="106" t="s">
        <v>1641</v>
      </c>
      <c r="E81" s="185">
        <v>45056</v>
      </c>
      <c r="F81" s="155">
        <f t="shared" si="5"/>
        <v>45422</v>
      </c>
      <c r="G81" s="165">
        <f t="shared" si="11"/>
        <v>2</v>
      </c>
      <c r="H81" s="252"/>
      <c r="I81" s="60">
        <f t="shared" si="12"/>
        <v>0</v>
      </c>
      <c r="J81" s="133"/>
      <c r="K81" s="272">
        <f t="shared" si="13"/>
        <v>0</v>
      </c>
      <c r="L81" s="273"/>
    </row>
    <row r="82" spans="1:12" x14ac:dyDescent="0.2">
      <c r="A82" s="177">
        <v>73</v>
      </c>
      <c r="B82" s="111" t="s">
        <v>1642</v>
      </c>
      <c r="C82" s="86" t="s">
        <v>1643</v>
      </c>
      <c r="D82" s="85">
        <v>7882372</v>
      </c>
      <c r="E82" s="185">
        <v>45138</v>
      </c>
      <c r="F82" s="155">
        <f t="shared" si="5"/>
        <v>45504</v>
      </c>
      <c r="G82" s="165">
        <f t="shared" si="11"/>
        <v>2</v>
      </c>
      <c r="H82" s="252"/>
      <c r="I82" s="60">
        <f t="shared" si="12"/>
        <v>0</v>
      </c>
      <c r="J82" s="133"/>
      <c r="K82" s="272">
        <f t="shared" si="13"/>
        <v>0</v>
      </c>
      <c r="L82" s="273"/>
    </row>
    <row r="83" spans="1:12" x14ac:dyDescent="0.2">
      <c r="A83" s="177">
        <v>74</v>
      </c>
      <c r="B83" s="111" t="s">
        <v>1644</v>
      </c>
      <c r="C83" s="86" t="s">
        <v>587</v>
      </c>
      <c r="D83" s="85">
        <v>94030202</v>
      </c>
      <c r="E83" s="148">
        <v>45138</v>
      </c>
      <c r="F83" s="155">
        <f t="shared" si="5"/>
        <v>45504</v>
      </c>
      <c r="G83" s="165">
        <f t="shared" si="11"/>
        <v>2</v>
      </c>
      <c r="H83" s="252"/>
      <c r="I83" s="60">
        <f t="shared" si="12"/>
        <v>0</v>
      </c>
      <c r="J83" s="133"/>
      <c r="K83" s="272">
        <f t="shared" si="13"/>
        <v>0</v>
      </c>
      <c r="L83" s="273"/>
    </row>
    <row r="84" spans="1:12" x14ac:dyDescent="0.2">
      <c r="A84" s="177">
        <v>75</v>
      </c>
      <c r="B84" s="111" t="s">
        <v>7</v>
      </c>
      <c r="C84" s="86" t="s">
        <v>588</v>
      </c>
      <c r="D84" s="85">
        <v>7939778</v>
      </c>
      <c r="E84" s="148">
        <v>45138</v>
      </c>
      <c r="F84" s="155">
        <f t="shared" si="5"/>
        <v>45504</v>
      </c>
      <c r="G84" s="165">
        <f t="shared" si="11"/>
        <v>2</v>
      </c>
      <c r="H84" s="252"/>
      <c r="I84" s="60">
        <f t="shared" si="12"/>
        <v>0</v>
      </c>
      <c r="J84" s="133"/>
      <c r="K84" s="272">
        <f t="shared" si="13"/>
        <v>0</v>
      </c>
      <c r="L84" s="273"/>
    </row>
    <row r="85" spans="1:12" x14ac:dyDescent="0.2">
      <c r="A85" s="177">
        <v>76</v>
      </c>
      <c r="B85" s="111" t="s">
        <v>578</v>
      </c>
      <c r="C85" s="183" t="s">
        <v>589</v>
      </c>
      <c r="D85" s="85" t="s">
        <v>590</v>
      </c>
      <c r="E85" s="186">
        <v>45138</v>
      </c>
      <c r="F85" s="155">
        <f t="shared" ref="F85:F101" si="14">E85+366</f>
        <v>45504</v>
      </c>
      <c r="G85" s="165">
        <f t="shared" si="11"/>
        <v>2</v>
      </c>
      <c r="H85" s="252"/>
      <c r="I85" s="60">
        <f t="shared" si="12"/>
        <v>0</v>
      </c>
      <c r="J85" s="133"/>
      <c r="K85" s="272">
        <f t="shared" si="13"/>
        <v>0</v>
      </c>
      <c r="L85" s="273"/>
    </row>
    <row r="86" spans="1:12" x14ac:dyDescent="0.2">
      <c r="A86" s="177">
        <v>77</v>
      </c>
      <c r="B86" s="111" t="s">
        <v>12</v>
      </c>
      <c r="C86" s="85" t="s">
        <v>591</v>
      </c>
      <c r="D86" s="183">
        <v>6000644054896</v>
      </c>
      <c r="E86" s="186">
        <v>45138</v>
      </c>
      <c r="F86" s="155">
        <f t="shared" si="14"/>
        <v>45504</v>
      </c>
      <c r="G86" s="165">
        <f t="shared" si="11"/>
        <v>2</v>
      </c>
      <c r="H86" s="252"/>
      <c r="I86" s="60">
        <f t="shared" si="12"/>
        <v>0</v>
      </c>
      <c r="J86" s="133"/>
      <c r="K86" s="272">
        <f t="shared" si="13"/>
        <v>0</v>
      </c>
      <c r="L86" s="273"/>
    </row>
    <row r="87" spans="1:12" x14ac:dyDescent="0.2">
      <c r="A87" s="177">
        <v>78</v>
      </c>
      <c r="B87" s="111" t="s">
        <v>579</v>
      </c>
      <c r="C87" s="85" t="s">
        <v>592</v>
      </c>
      <c r="D87" s="112" t="s">
        <v>593</v>
      </c>
      <c r="E87" s="186">
        <v>45168</v>
      </c>
      <c r="F87" s="155">
        <f t="shared" si="14"/>
        <v>45534</v>
      </c>
      <c r="G87" s="165">
        <f t="shared" si="11"/>
        <v>2</v>
      </c>
      <c r="H87" s="252"/>
      <c r="I87" s="60">
        <f t="shared" si="12"/>
        <v>0</v>
      </c>
      <c r="J87" s="133"/>
      <c r="K87" s="272">
        <f t="shared" si="13"/>
        <v>0</v>
      </c>
      <c r="L87" s="273"/>
    </row>
    <row r="88" spans="1:12" x14ac:dyDescent="0.2">
      <c r="A88" s="177">
        <v>79</v>
      </c>
      <c r="B88" s="111" t="s">
        <v>1645</v>
      </c>
      <c r="C88" s="85" t="s">
        <v>1646</v>
      </c>
      <c r="D88" s="224">
        <v>158135</v>
      </c>
      <c r="E88" s="186">
        <v>45138</v>
      </c>
      <c r="F88" s="155">
        <f t="shared" si="14"/>
        <v>45504</v>
      </c>
      <c r="G88" s="165">
        <f t="shared" si="11"/>
        <v>2</v>
      </c>
      <c r="H88" s="252"/>
      <c r="I88" s="60">
        <f t="shared" si="12"/>
        <v>0</v>
      </c>
      <c r="J88" s="133"/>
      <c r="K88" s="272">
        <f t="shared" si="13"/>
        <v>0</v>
      </c>
      <c r="L88" s="273"/>
    </row>
    <row r="89" spans="1:12" x14ac:dyDescent="0.2">
      <c r="A89" s="177">
        <v>80</v>
      </c>
      <c r="B89" s="111" t="s">
        <v>1647</v>
      </c>
      <c r="C89" s="85" t="s">
        <v>1648</v>
      </c>
      <c r="D89" s="183">
        <v>7752998</v>
      </c>
      <c r="E89" s="186">
        <v>45138</v>
      </c>
      <c r="F89" s="155">
        <f t="shared" si="14"/>
        <v>45504</v>
      </c>
      <c r="G89" s="165">
        <f t="shared" si="11"/>
        <v>2</v>
      </c>
      <c r="H89" s="252"/>
      <c r="I89" s="60">
        <f t="shared" si="12"/>
        <v>0</v>
      </c>
      <c r="J89" s="133"/>
      <c r="K89" s="272">
        <f t="shared" si="13"/>
        <v>0</v>
      </c>
      <c r="L89" s="273"/>
    </row>
    <row r="90" spans="1:12" x14ac:dyDescent="0.2">
      <c r="A90" s="177">
        <v>81</v>
      </c>
      <c r="B90" s="111" t="s">
        <v>33</v>
      </c>
      <c r="C90" s="85" t="s">
        <v>1649</v>
      </c>
      <c r="D90" s="183" t="s">
        <v>1650</v>
      </c>
      <c r="E90" s="186">
        <v>45252</v>
      </c>
      <c r="F90" s="155">
        <f t="shared" si="14"/>
        <v>45618</v>
      </c>
      <c r="G90" s="165">
        <f t="shared" si="11"/>
        <v>2</v>
      </c>
      <c r="H90" s="252"/>
      <c r="I90" s="60">
        <f t="shared" si="12"/>
        <v>0</v>
      </c>
      <c r="J90" s="133"/>
      <c r="K90" s="272">
        <f t="shared" si="13"/>
        <v>0</v>
      </c>
      <c r="L90" s="273"/>
    </row>
    <row r="91" spans="1:12" x14ac:dyDescent="0.2">
      <c r="A91" s="177">
        <v>82</v>
      </c>
      <c r="B91" s="111" t="s">
        <v>33</v>
      </c>
      <c r="C91" s="85" t="s">
        <v>596</v>
      </c>
      <c r="D91" s="183" t="s">
        <v>1651</v>
      </c>
      <c r="E91" s="186">
        <v>45252</v>
      </c>
      <c r="F91" s="155">
        <f t="shared" si="14"/>
        <v>45618</v>
      </c>
      <c r="G91" s="165">
        <f t="shared" si="11"/>
        <v>2</v>
      </c>
      <c r="H91" s="252"/>
      <c r="I91" s="60">
        <f t="shared" si="12"/>
        <v>0</v>
      </c>
      <c r="J91" s="133"/>
      <c r="K91" s="272">
        <f t="shared" si="13"/>
        <v>0</v>
      </c>
      <c r="L91" s="273"/>
    </row>
    <row r="92" spans="1:12" x14ac:dyDescent="0.2">
      <c r="A92" s="177">
        <v>83</v>
      </c>
      <c r="B92" s="111" t="s">
        <v>33</v>
      </c>
      <c r="C92" s="85" t="s">
        <v>596</v>
      </c>
      <c r="D92" s="183" t="s">
        <v>1652</v>
      </c>
      <c r="E92" s="186">
        <v>45252</v>
      </c>
      <c r="F92" s="155">
        <f t="shared" si="14"/>
        <v>45618</v>
      </c>
      <c r="G92" s="165">
        <f t="shared" si="11"/>
        <v>2</v>
      </c>
      <c r="H92" s="252"/>
      <c r="I92" s="60">
        <f t="shared" si="12"/>
        <v>0</v>
      </c>
      <c r="J92" s="133"/>
      <c r="K92" s="272">
        <f t="shared" si="13"/>
        <v>0</v>
      </c>
      <c r="L92" s="273"/>
    </row>
    <row r="93" spans="1:12" x14ac:dyDescent="0.2">
      <c r="A93" s="177">
        <v>84</v>
      </c>
      <c r="B93" s="111" t="s">
        <v>33</v>
      </c>
      <c r="C93" s="85" t="s">
        <v>1653</v>
      </c>
      <c r="D93" s="183">
        <v>1021100013</v>
      </c>
      <c r="E93" s="186">
        <v>45252</v>
      </c>
      <c r="F93" s="155">
        <f t="shared" si="14"/>
        <v>45618</v>
      </c>
      <c r="G93" s="165">
        <f t="shared" si="11"/>
        <v>2</v>
      </c>
      <c r="H93" s="252"/>
      <c r="I93" s="60">
        <f t="shared" si="12"/>
        <v>0</v>
      </c>
      <c r="J93" s="133"/>
      <c r="K93" s="272">
        <f t="shared" si="13"/>
        <v>0</v>
      </c>
      <c r="L93" s="273"/>
    </row>
    <row r="94" spans="1:12" x14ac:dyDescent="0.2">
      <c r="A94" s="177">
        <v>85</v>
      </c>
      <c r="B94" s="111" t="s">
        <v>582</v>
      </c>
      <c r="C94" s="85" t="s">
        <v>596</v>
      </c>
      <c r="D94" s="183" t="s">
        <v>597</v>
      </c>
      <c r="E94" s="186">
        <v>45252</v>
      </c>
      <c r="F94" s="155">
        <f t="shared" si="14"/>
        <v>45618</v>
      </c>
      <c r="G94" s="165">
        <f t="shared" si="11"/>
        <v>2</v>
      </c>
      <c r="H94" s="252"/>
      <c r="I94" s="60">
        <f t="shared" si="12"/>
        <v>0</v>
      </c>
      <c r="J94" s="133"/>
      <c r="K94" s="272">
        <f t="shared" si="13"/>
        <v>0</v>
      </c>
      <c r="L94" s="273"/>
    </row>
    <row r="95" spans="1:12" x14ac:dyDescent="0.2">
      <c r="A95" s="177">
        <v>86</v>
      </c>
      <c r="B95" s="111" t="s">
        <v>33</v>
      </c>
      <c r="C95" s="85" t="s">
        <v>596</v>
      </c>
      <c r="D95" s="183" t="s">
        <v>598</v>
      </c>
      <c r="E95" s="186">
        <v>45252</v>
      </c>
      <c r="F95" s="155">
        <f t="shared" si="14"/>
        <v>45618</v>
      </c>
      <c r="G95" s="165">
        <f t="shared" si="11"/>
        <v>2</v>
      </c>
      <c r="H95" s="252"/>
      <c r="I95" s="60">
        <f t="shared" si="12"/>
        <v>0</v>
      </c>
      <c r="J95" s="133"/>
      <c r="K95" s="272">
        <f t="shared" si="13"/>
        <v>0</v>
      </c>
      <c r="L95" s="273"/>
    </row>
    <row r="96" spans="1:12" x14ac:dyDescent="0.2">
      <c r="A96" s="177">
        <v>87</v>
      </c>
      <c r="B96" s="111" t="s">
        <v>33</v>
      </c>
      <c r="C96" s="85" t="s">
        <v>1654</v>
      </c>
      <c r="D96" s="183" t="s">
        <v>599</v>
      </c>
      <c r="E96" s="186">
        <v>45252</v>
      </c>
      <c r="F96" s="155">
        <f t="shared" si="14"/>
        <v>45618</v>
      </c>
      <c r="G96" s="165">
        <f t="shared" si="11"/>
        <v>2</v>
      </c>
      <c r="H96" s="252"/>
      <c r="I96" s="60">
        <f t="shared" si="12"/>
        <v>0</v>
      </c>
      <c r="J96" s="133"/>
      <c r="K96" s="272">
        <f t="shared" si="13"/>
        <v>0</v>
      </c>
      <c r="L96" s="273"/>
    </row>
    <row r="97" spans="1:12" x14ac:dyDescent="0.2">
      <c r="A97" s="177">
        <v>88</v>
      </c>
      <c r="B97" s="111" t="s">
        <v>583</v>
      </c>
      <c r="C97" s="85" t="s">
        <v>596</v>
      </c>
      <c r="D97" s="183" t="s">
        <v>597</v>
      </c>
      <c r="E97" s="186">
        <v>45252</v>
      </c>
      <c r="F97" s="155">
        <f t="shared" si="14"/>
        <v>45618</v>
      </c>
      <c r="G97" s="165">
        <f t="shared" si="11"/>
        <v>2</v>
      </c>
      <c r="H97" s="252"/>
      <c r="I97" s="60">
        <f t="shared" si="12"/>
        <v>0</v>
      </c>
      <c r="J97" s="133"/>
      <c r="K97" s="272">
        <f t="shared" si="13"/>
        <v>0</v>
      </c>
      <c r="L97" s="273"/>
    </row>
    <row r="98" spans="1:12" x14ac:dyDescent="0.2">
      <c r="A98" s="177">
        <v>89</v>
      </c>
      <c r="B98" s="111" t="s">
        <v>583</v>
      </c>
      <c r="C98" s="183" t="s">
        <v>596</v>
      </c>
      <c r="D98" s="113" t="s">
        <v>601</v>
      </c>
      <c r="E98" s="186">
        <v>45252</v>
      </c>
      <c r="F98" s="155">
        <f t="shared" si="14"/>
        <v>45618</v>
      </c>
      <c r="G98" s="165">
        <f t="shared" si="11"/>
        <v>2</v>
      </c>
      <c r="H98" s="252"/>
      <c r="I98" s="60">
        <f t="shared" si="12"/>
        <v>0</v>
      </c>
      <c r="J98" s="133"/>
      <c r="K98" s="272">
        <f t="shared" si="13"/>
        <v>0</v>
      </c>
      <c r="L98" s="273"/>
    </row>
    <row r="99" spans="1:12" x14ac:dyDescent="0.2">
      <c r="A99" s="177">
        <v>90</v>
      </c>
      <c r="B99" s="111" t="s">
        <v>583</v>
      </c>
      <c r="C99" s="85" t="s">
        <v>596</v>
      </c>
      <c r="D99" s="113" t="s">
        <v>602</v>
      </c>
      <c r="E99" s="153">
        <v>45252</v>
      </c>
      <c r="F99" s="155">
        <f t="shared" si="14"/>
        <v>45618</v>
      </c>
      <c r="G99" s="165">
        <f t="shared" si="11"/>
        <v>2</v>
      </c>
      <c r="H99" s="252"/>
      <c r="I99" s="60">
        <f t="shared" si="12"/>
        <v>0</v>
      </c>
      <c r="J99" s="133"/>
      <c r="K99" s="272">
        <f t="shared" si="13"/>
        <v>0</v>
      </c>
      <c r="L99" s="273"/>
    </row>
    <row r="100" spans="1:12" x14ac:dyDescent="0.2">
      <c r="A100" s="177">
        <v>91</v>
      </c>
      <c r="B100" s="111" t="s">
        <v>584</v>
      </c>
      <c r="C100" s="85" t="s">
        <v>596</v>
      </c>
      <c r="D100" s="113" t="s">
        <v>600</v>
      </c>
      <c r="E100" s="153">
        <v>45252</v>
      </c>
      <c r="F100" s="155">
        <f t="shared" si="14"/>
        <v>45618</v>
      </c>
      <c r="G100" s="165">
        <f t="shared" si="11"/>
        <v>2</v>
      </c>
      <c r="H100" s="252"/>
      <c r="I100" s="60">
        <f t="shared" ref="I100:I101" si="15">G100*H100</f>
        <v>0</v>
      </c>
      <c r="J100" s="133"/>
      <c r="K100" s="272">
        <f t="shared" ref="K100:K101" si="16">I100+(I100*J100)</f>
        <v>0</v>
      </c>
      <c r="L100" s="273"/>
    </row>
    <row r="101" spans="1:12" x14ac:dyDescent="0.2">
      <c r="A101" s="177">
        <v>92</v>
      </c>
      <c r="B101" s="111" t="s">
        <v>1655</v>
      </c>
      <c r="C101" s="85" t="s">
        <v>1656</v>
      </c>
      <c r="D101" s="113" t="s">
        <v>1657</v>
      </c>
      <c r="E101" s="153">
        <v>45138</v>
      </c>
      <c r="F101" s="155">
        <f t="shared" si="14"/>
        <v>45504</v>
      </c>
      <c r="G101" s="165">
        <f t="shared" si="11"/>
        <v>2</v>
      </c>
      <c r="H101" s="252"/>
      <c r="I101" s="60">
        <f t="shared" si="15"/>
        <v>0</v>
      </c>
      <c r="J101" s="133"/>
      <c r="K101" s="272">
        <f t="shared" si="16"/>
        <v>0</v>
      </c>
      <c r="L101" s="273"/>
    </row>
    <row r="102" spans="1:12" ht="16.5" x14ac:dyDescent="0.25">
      <c r="A102" s="408" t="s">
        <v>1658</v>
      </c>
      <c r="B102" s="409"/>
      <c r="C102" s="409"/>
      <c r="D102" s="409"/>
      <c r="E102" s="409"/>
      <c r="F102" s="409"/>
      <c r="G102" s="409"/>
      <c r="H102" s="409"/>
      <c r="I102" s="409"/>
      <c r="J102" s="409"/>
      <c r="K102" s="409"/>
      <c r="L102" s="410"/>
    </row>
    <row r="103" spans="1:12" x14ac:dyDescent="0.2">
      <c r="A103" s="177">
        <v>93</v>
      </c>
      <c r="B103" s="111" t="s">
        <v>1536</v>
      </c>
      <c r="C103" s="85" t="s">
        <v>1277</v>
      </c>
      <c r="D103" s="113"/>
      <c r="E103" s="153">
        <v>45169</v>
      </c>
      <c r="F103" s="155">
        <f t="shared" ref="F103:F105" si="17">E103+366</f>
        <v>45535</v>
      </c>
      <c r="G103" s="165">
        <f t="shared" ref="G103:G105" si="18">COUNT(E103:F103)</f>
        <v>2</v>
      </c>
      <c r="H103" s="252"/>
      <c r="I103" s="60">
        <f t="shared" ref="I103:I105" si="19">G103*H103</f>
        <v>0</v>
      </c>
      <c r="J103" s="133"/>
      <c r="K103" s="272">
        <f t="shared" ref="K103:K105" si="20">I103+(I103*J103)</f>
        <v>0</v>
      </c>
      <c r="L103" s="273"/>
    </row>
    <row r="104" spans="1:12" x14ac:dyDescent="0.2">
      <c r="A104" s="177">
        <v>94</v>
      </c>
      <c r="B104" s="111" t="s">
        <v>12</v>
      </c>
      <c r="C104" s="85" t="s">
        <v>1659</v>
      </c>
      <c r="D104" s="113"/>
      <c r="E104" s="153">
        <v>45169</v>
      </c>
      <c r="F104" s="155">
        <f t="shared" si="17"/>
        <v>45535</v>
      </c>
      <c r="G104" s="165">
        <f t="shared" si="18"/>
        <v>2</v>
      </c>
      <c r="H104" s="252"/>
      <c r="I104" s="60">
        <f t="shared" si="19"/>
        <v>0</v>
      </c>
      <c r="J104" s="133"/>
      <c r="K104" s="272">
        <f t="shared" si="20"/>
        <v>0</v>
      </c>
      <c r="L104" s="273"/>
    </row>
    <row r="105" spans="1:12" x14ac:dyDescent="0.2">
      <c r="A105" s="177">
        <v>95</v>
      </c>
      <c r="B105" s="111" t="s">
        <v>1660</v>
      </c>
      <c r="C105" s="85" t="s">
        <v>1661</v>
      </c>
      <c r="D105" s="113"/>
      <c r="E105" s="153">
        <v>45169</v>
      </c>
      <c r="F105" s="155">
        <f t="shared" si="17"/>
        <v>45535</v>
      </c>
      <c r="G105" s="165">
        <f t="shared" si="18"/>
        <v>2</v>
      </c>
      <c r="H105" s="252"/>
      <c r="I105" s="60">
        <f t="shared" si="19"/>
        <v>0</v>
      </c>
      <c r="J105" s="133"/>
      <c r="K105" s="272">
        <f t="shared" si="20"/>
        <v>0</v>
      </c>
      <c r="L105" s="273"/>
    </row>
    <row r="106" spans="1:12" ht="16.5" x14ac:dyDescent="0.25">
      <c r="A106" s="408" t="s">
        <v>1662</v>
      </c>
      <c r="B106" s="409"/>
      <c r="C106" s="409"/>
      <c r="D106" s="409"/>
      <c r="E106" s="409"/>
      <c r="F106" s="409"/>
      <c r="G106" s="409"/>
      <c r="H106" s="409"/>
      <c r="I106" s="409"/>
      <c r="J106" s="409"/>
      <c r="K106" s="409"/>
      <c r="L106" s="410"/>
    </row>
    <row r="107" spans="1:12" x14ac:dyDescent="0.2">
      <c r="A107" s="177">
        <v>96</v>
      </c>
      <c r="B107" s="111" t="s">
        <v>194</v>
      </c>
      <c r="C107" s="85" t="s">
        <v>1663</v>
      </c>
      <c r="D107" s="113"/>
      <c r="E107" s="153">
        <v>45252</v>
      </c>
      <c r="F107" s="155">
        <f t="shared" ref="F107:F110" si="21">E107+366</f>
        <v>45618</v>
      </c>
      <c r="G107" s="165">
        <f t="shared" ref="G107:G110" si="22">COUNT(E107:F107)</f>
        <v>2</v>
      </c>
      <c r="H107" s="252"/>
      <c r="I107" s="60">
        <f t="shared" ref="I107:I110" si="23">G107*H107</f>
        <v>0</v>
      </c>
      <c r="J107" s="133"/>
      <c r="K107" s="272">
        <f t="shared" ref="K107:K110" si="24">I107+(I107*J107)</f>
        <v>0</v>
      </c>
      <c r="L107" s="273"/>
    </row>
    <row r="108" spans="1:12" x14ac:dyDescent="0.2">
      <c r="A108" s="177">
        <v>97</v>
      </c>
      <c r="B108" s="111" t="s">
        <v>1660</v>
      </c>
      <c r="C108" s="85" t="s">
        <v>1661</v>
      </c>
      <c r="D108" s="113"/>
      <c r="E108" s="153">
        <v>45252</v>
      </c>
      <c r="F108" s="155">
        <f t="shared" si="21"/>
        <v>45618</v>
      </c>
      <c r="G108" s="165">
        <f t="shared" si="22"/>
        <v>2</v>
      </c>
      <c r="H108" s="252"/>
      <c r="I108" s="60">
        <f t="shared" si="23"/>
        <v>0</v>
      </c>
      <c r="J108" s="133"/>
      <c r="K108" s="272">
        <f t="shared" si="24"/>
        <v>0</v>
      </c>
      <c r="L108" s="273"/>
    </row>
    <row r="109" spans="1:12" x14ac:dyDescent="0.2">
      <c r="A109" s="177">
        <v>98</v>
      </c>
      <c r="B109" s="111" t="s">
        <v>1664</v>
      </c>
      <c r="C109" s="85" t="s">
        <v>1625</v>
      </c>
      <c r="D109" s="113"/>
      <c r="E109" s="153">
        <v>45169</v>
      </c>
      <c r="F109" s="155">
        <f t="shared" si="21"/>
        <v>45535</v>
      </c>
      <c r="G109" s="165">
        <f t="shared" si="22"/>
        <v>2</v>
      </c>
      <c r="H109" s="252"/>
      <c r="I109" s="60">
        <f t="shared" si="23"/>
        <v>0</v>
      </c>
      <c r="J109" s="133"/>
      <c r="K109" s="272">
        <f t="shared" si="24"/>
        <v>0</v>
      </c>
      <c r="L109" s="273"/>
    </row>
    <row r="110" spans="1:12" ht="15.75" thickBot="1" x14ac:dyDescent="0.25">
      <c r="A110" s="177">
        <v>99</v>
      </c>
      <c r="B110" s="111" t="s">
        <v>1665</v>
      </c>
      <c r="C110" s="85" t="s">
        <v>1666</v>
      </c>
      <c r="D110" s="113"/>
      <c r="E110" s="153">
        <v>45089</v>
      </c>
      <c r="F110" s="155">
        <f t="shared" si="21"/>
        <v>45455</v>
      </c>
      <c r="G110" s="165">
        <f t="shared" si="22"/>
        <v>2</v>
      </c>
      <c r="H110" s="252"/>
      <c r="I110" s="60">
        <f t="shared" si="23"/>
        <v>0</v>
      </c>
      <c r="J110" s="133"/>
      <c r="K110" s="272">
        <f t="shared" si="24"/>
        <v>0</v>
      </c>
      <c r="L110" s="273"/>
    </row>
    <row r="111" spans="1:12" ht="21.75" thickBot="1" x14ac:dyDescent="0.3">
      <c r="A111" s="399" t="s">
        <v>1867</v>
      </c>
      <c r="B111" s="400"/>
      <c r="C111" s="400"/>
      <c r="D111" s="400"/>
      <c r="E111" s="400"/>
      <c r="F111" s="400"/>
      <c r="G111" s="400"/>
      <c r="H111" s="400"/>
      <c r="I111" s="75">
        <f>SUM(I8:I110)</f>
        <v>0</v>
      </c>
      <c r="J111" s="140"/>
      <c r="K111" s="75">
        <f>SUM(K8:K110)</f>
        <v>0</v>
      </c>
      <c r="L111" s="273"/>
    </row>
  </sheetData>
  <mergeCells count="8">
    <mergeCell ref="A111:H111"/>
    <mergeCell ref="H1:K1"/>
    <mergeCell ref="B2:G2"/>
    <mergeCell ref="A7:L7"/>
    <mergeCell ref="A52:L52"/>
    <mergeCell ref="A70:L70"/>
    <mergeCell ref="A102:L102"/>
    <mergeCell ref="A106:L106"/>
  </mergeCells>
  <pageMargins left="0.70866141732283472" right="0.70866141732283472" top="0.74803149606299213" bottom="0.74803149606299213" header="0.31496062992125984" footer="0.31496062992125984"/>
  <pageSetup paperSize="9" scale="61" fitToHeight="8" orientation="landscape" r:id="rId1"/>
  <headerFooter>
    <oddFooter>Strona &amp;P z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activeCell="J7" sqref="J7"/>
    </sheetView>
  </sheetViews>
  <sheetFormatPr defaultRowHeight="15" x14ac:dyDescent="0.25"/>
  <cols>
    <col min="1" max="1" width="3.28515625" style="238" customWidth="1"/>
    <col min="2" max="2" width="35" style="238" customWidth="1"/>
    <col min="3" max="3" width="22.42578125" style="238" customWidth="1"/>
    <col min="4" max="4" width="19.5703125" style="238" customWidth="1"/>
    <col min="5" max="6" width="16.85546875" style="238" customWidth="1"/>
    <col min="7" max="7" width="13.7109375" style="238" customWidth="1"/>
    <col min="8" max="8" width="19.140625" style="238" customWidth="1"/>
    <col min="9" max="9" width="17.140625" style="238" customWidth="1"/>
    <col min="10" max="10" width="9.140625" style="238"/>
    <col min="11" max="11" width="20.42578125" style="238" customWidth="1"/>
    <col min="12" max="16384" width="9.140625" style="238"/>
  </cols>
  <sheetData>
    <row r="1" spans="1:11" ht="18.75" x14ac:dyDescent="0.3">
      <c r="G1" s="54"/>
      <c r="H1" s="396" t="s">
        <v>1905</v>
      </c>
      <c r="I1" s="396"/>
      <c r="J1" s="396"/>
      <c r="K1" s="396"/>
    </row>
    <row r="2" spans="1:11" ht="20.25" x14ac:dyDescent="0.25">
      <c r="B2" s="397" t="s">
        <v>1906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1" x14ac:dyDescent="0.25">
      <c r="G3" s="54"/>
      <c r="I3" s="56"/>
      <c r="J3" s="56"/>
      <c r="K3" s="56"/>
    </row>
    <row r="4" spans="1:11" ht="17.25" thickBot="1" x14ac:dyDescent="0.35">
      <c r="A4" s="240"/>
      <c r="B4" s="240"/>
      <c r="C4" s="239"/>
      <c r="D4" s="240"/>
      <c r="E4" s="240"/>
      <c r="F4" s="240"/>
      <c r="G4" s="55"/>
      <c r="H4" s="240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ht="15.75" thickBot="1" x14ac:dyDescent="0.3">
      <c r="A6" s="68">
        <v>1</v>
      </c>
      <c r="B6" s="49">
        <v>2</v>
      </c>
      <c r="C6" s="50">
        <v>3</v>
      </c>
      <c r="D6" s="49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</row>
    <row r="7" spans="1:11" ht="15.75" thickBot="1" x14ac:dyDescent="0.3">
      <c r="A7" s="96">
        <v>1</v>
      </c>
      <c r="B7" s="245" t="s">
        <v>1782</v>
      </c>
      <c r="C7" s="246" t="s">
        <v>1783</v>
      </c>
      <c r="D7" s="247">
        <v>22418</v>
      </c>
      <c r="E7" s="248">
        <v>45446</v>
      </c>
      <c r="F7" s="100">
        <f>E7+366</f>
        <v>45812</v>
      </c>
      <c r="G7" s="97">
        <v>2</v>
      </c>
      <c r="H7" s="97"/>
      <c r="I7" s="60">
        <f>G7*H7</f>
        <v>0</v>
      </c>
      <c r="J7" s="133"/>
      <c r="K7" s="134">
        <f>I7+(I7*J7)</f>
        <v>0</v>
      </c>
    </row>
  </sheetData>
  <mergeCells count="2"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Strona &amp;P z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L22" sqref="L22"/>
    </sheetView>
  </sheetViews>
  <sheetFormatPr defaultRowHeight="15" x14ac:dyDescent="0.25"/>
  <cols>
    <col min="1" max="1" width="3.28515625" style="238" customWidth="1"/>
    <col min="2" max="2" width="35" style="238" customWidth="1"/>
    <col min="3" max="3" width="22.42578125" style="238" customWidth="1"/>
    <col min="4" max="4" width="19.5703125" style="238" customWidth="1"/>
    <col min="5" max="6" width="16.85546875" style="238" customWidth="1"/>
    <col min="7" max="7" width="13.7109375" style="238" customWidth="1"/>
    <col min="8" max="8" width="19.140625" style="238" customWidth="1"/>
    <col min="9" max="9" width="17.140625" style="238" customWidth="1"/>
    <col min="10" max="10" width="9.140625" style="238"/>
    <col min="11" max="11" width="20.42578125" style="238" customWidth="1"/>
    <col min="12" max="12" width="9.140625" style="238"/>
    <col min="13" max="13" width="15" style="238" customWidth="1"/>
    <col min="14" max="14" width="31.28515625" style="238" customWidth="1"/>
    <col min="15" max="16384" width="9.140625" style="238"/>
  </cols>
  <sheetData>
    <row r="1" spans="1:14" ht="18.75" x14ac:dyDescent="0.3">
      <c r="G1" s="54"/>
      <c r="H1" s="396" t="s">
        <v>1908</v>
      </c>
      <c r="I1" s="396"/>
      <c r="J1" s="396"/>
      <c r="K1" s="396"/>
    </row>
    <row r="2" spans="1:14" ht="20.25" x14ac:dyDescent="0.25">
      <c r="B2" s="397" t="s">
        <v>1907</v>
      </c>
      <c r="C2" s="397"/>
      <c r="D2" s="397"/>
      <c r="E2" s="397"/>
      <c r="F2" s="397"/>
      <c r="G2" s="397"/>
      <c r="H2" s="397"/>
      <c r="I2" s="397"/>
      <c r="J2" s="56"/>
      <c r="K2" s="56"/>
    </row>
    <row r="3" spans="1:14" x14ac:dyDescent="0.25">
      <c r="G3" s="54"/>
      <c r="I3" s="56"/>
      <c r="J3" s="56"/>
      <c r="K3" s="56"/>
    </row>
    <row r="4" spans="1:14" ht="16.5" x14ac:dyDescent="0.3">
      <c r="A4" s="240"/>
      <c r="B4" s="240"/>
      <c r="C4" s="239"/>
      <c r="D4" s="240"/>
      <c r="E4" s="240"/>
      <c r="F4" s="240"/>
      <c r="G4" s="55"/>
      <c r="H4" s="240"/>
      <c r="I4" s="57"/>
      <c r="J4" s="57"/>
      <c r="K4" s="58"/>
    </row>
    <row r="6" spans="1:14" ht="76.5" x14ac:dyDescent="0.25">
      <c r="A6" s="308" t="s">
        <v>0</v>
      </c>
      <c r="B6" s="308" t="s">
        <v>1</v>
      </c>
      <c r="C6" s="308" t="s">
        <v>940</v>
      </c>
      <c r="D6" s="308" t="s">
        <v>1000</v>
      </c>
      <c r="E6" s="309" t="s">
        <v>1001</v>
      </c>
      <c r="F6" s="309" t="s">
        <v>1002</v>
      </c>
      <c r="G6" s="309" t="s">
        <v>1003</v>
      </c>
      <c r="H6" s="309" t="s">
        <v>1004</v>
      </c>
      <c r="I6" s="310" t="s">
        <v>996</v>
      </c>
      <c r="J6" s="308" t="s">
        <v>1005</v>
      </c>
      <c r="K6" s="311" t="s">
        <v>995</v>
      </c>
      <c r="L6" s="311" t="s">
        <v>1008</v>
      </c>
      <c r="M6" s="311" t="s">
        <v>997</v>
      </c>
      <c r="N6" s="309" t="s">
        <v>1725</v>
      </c>
    </row>
    <row r="7" spans="1:14" x14ac:dyDescent="0.25">
      <c r="A7" s="49">
        <v>1</v>
      </c>
      <c r="B7" s="50">
        <v>2</v>
      </c>
      <c r="C7" s="50">
        <v>3</v>
      </c>
      <c r="D7" s="50">
        <v>4</v>
      </c>
      <c r="E7" s="51">
        <v>5</v>
      </c>
      <c r="F7" s="51">
        <v>6</v>
      </c>
      <c r="G7" s="51">
        <v>7</v>
      </c>
      <c r="H7" s="51">
        <v>8</v>
      </c>
      <c r="I7" s="52">
        <v>9</v>
      </c>
      <c r="J7" s="50">
        <v>10</v>
      </c>
      <c r="K7" s="59" t="s">
        <v>1006</v>
      </c>
      <c r="L7" s="50">
        <v>12</v>
      </c>
      <c r="M7" s="59" t="s">
        <v>1007</v>
      </c>
      <c r="N7" s="51">
        <v>8</v>
      </c>
    </row>
    <row r="8" spans="1:14" ht="49.5" x14ac:dyDescent="0.3">
      <c r="A8" s="331">
        <v>1</v>
      </c>
      <c r="B8" s="332" t="s">
        <v>1784</v>
      </c>
      <c r="C8" s="325" t="s">
        <v>1785</v>
      </c>
      <c r="D8" s="251">
        <v>30622017</v>
      </c>
      <c r="E8" s="323">
        <v>45112</v>
      </c>
      <c r="F8" s="327">
        <f>E8+183</f>
        <v>45295</v>
      </c>
      <c r="G8" s="327">
        <f t="shared" ref="G8:H8" si="0">F8+183</f>
        <v>45478</v>
      </c>
      <c r="H8" s="327">
        <f t="shared" si="0"/>
        <v>45661</v>
      </c>
      <c r="I8" s="324">
        <v>4</v>
      </c>
      <c r="J8" s="324"/>
      <c r="K8" s="336">
        <f>I8*J8</f>
        <v>0</v>
      </c>
      <c r="L8" s="337"/>
      <c r="M8" s="231">
        <f>K8+(K8*L8)</f>
        <v>0</v>
      </c>
      <c r="N8" s="335" t="s">
        <v>1856</v>
      </c>
    </row>
  </sheetData>
  <mergeCells count="2"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28" zoomScale="90" zoomScaleNormal="100" zoomScaleSheetLayoutView="90" workbookViewId="0">
      <selection activeCell="J57" sqref="J57:J62"/>
    </sheetView>
  </sheetViews>
  <sheetFormatPr defaultRowHeight="15" x14ac:dyDescent="0.25"/>
  <cols>
    <col min="1" max="1" width="4.42578125" customWidth="1"/>
    <col min="2" max="2" width="42.85546875" style="78" customWidth="1"/>
    <col min="3" max="3" width="21.42578125" style="78" customWidth="1"/>
    <col min="4" max="4" width="21.140625" style="78" customWidth="1"/>
    <col min="5" max="6" width="12.85546875" customWidth="1"/>
    <col min="7" max="7" width="14.7109375" customWidth="1"/>
    <col min="8" max="9" width="15.28515625" style="56" customWidth="1"/>
    <col min="10" max="10" width="15.28515625" customWidth="1"/>
    <col min="11" max="11" width="15.85546875" style="56" customWidth="1"/>
  </cols>
  <sheetData>
    <row r="1" spans="1:11" ht="18.75" x14ac:dyDescent="0.3">
      <c r="G1" s="54"/>
      <c r="H1" s="396" t="s">
        <v>1869</v>
      </c>
      <c r="I1" s="396"/>
      <c r="J1" s="396"/>
      <c r="K1" s="396"/>
    </row>
    <row r="2" spans="1:11" ht="20.25" x14ac:dyDescent="0.25">
      <c r="B2" s="397" t="s">
        <v>1012</v>
      </c>
      <c r="C2" s="398"/>
      <c r="D2" s="398"/>
      <c r="E2" s="398"/>
      <c r="F2" s="398"/>
      <c r="G2" s="398"/>
      <c r="J2" s="56"/>
    </row>
    <row r="3" spans="1:11" x14ac:dyDescent="0.25">
      <c r="G3" s="54"/>
      <c r="J3" s="56"/>
    </row>
    <row r="4" spans="1:11" ht="17.25" thickBot="1" x14ac:dyDescent="0.35">
      <c r="A4" s="2"/>
      <c r="B4" s="101"/>
      <c r="C4" s="79"/>
      <c r="D4" s="101"/>
      <c r="E4" s="2"/>
      <c r="F4" s="2"/>
      <c r="G4" s="55"/>
      <c r="H4" s="57"/>
      <c r="I4" s="57"/>
      <c r="J4" s="57"/>
      <c r="K4" s="58"/>
    </row>
    <row r="5" spans="1:11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259" t="s">
        <v>1005</v>
      </c>
      <c r="I5" s="66" t="s">
        <v>995</v>
      </c>
      <c r="J5" s="66" t="s">
        <v>1008</v>
      </c>
      <c r="K5" s="67" t="s">
        <v>997</v>
      </c>
    </row>
    <row r="6" spans="1:11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2">
        <v>7</v>
      </c>
      <c r="H6" s="260">
        <v>8</v>
      </c>
      <c r="I6" s="59" t="s">
        <v>998</v>
      </c>
      <c r="J6" s="50">
        <v>10</v>
      </c>
      <c r="K6" s="69" t="s">
        <v>1010</v>
      </c>
    </row>
    <row r="7" spans="1:11" ht="16.5" x14ac:dyDescent="0.3">
      <c r="A7" s="413" t="s">
        <v>770</v>
      </c>
      <c r="B7" s="414"/>
      <c r="C7" s="414"/>
      <c r="D7" s="414"/>
      <c r="E7" s="414"/>
      <c r="F7" s="414"/>
      <c r="G7" s="414"/>
      <c r="H7" s="414"/>
      <c r="I7" s="414"/>
      <c r="J7" s="414"/>
      <c r="K7" s="415"/>
    </row>
    <row r="8" spans="1:11" x14ac:dyDescent="0.25">
      <c r="A8" s="16">
        <v>1</v>
      </c>
      <c r="B8" s="175" t="s">
        <v>760</v>
      </c>
      <c r="C8" s="158" t="s">
        <v>764</v>
      </c>
      <c r="D8" s="158">
        <v>3158</v>
      </c>
      <c r="E8" s="197">
        <v>45230</v>
      </c>
      <c r="F8" s="20">
        <f>E8+366</f>
        <v>45596</v>
      </c>
      <c r="G8" s="165">
        <f>COUNT(E8:F8)</f>
        <v>2</v>
      </c>
      <c r="H8" s="231"/>
      <c r="I8" s="60">
        <f>G8*H8</f>
        <v>0</v>
      </c>
      <c r="J8" s="133"/>
      <c r="K8" s="70">
        <f>I8+(I8*J8)</f>
        <v>0</v>
      </c>
    </row>
    <row r="9" spans="1:11" x14ac:dyDescent="0.25">
      <c r="A9" s="14">
        <f>SUM(A8,1)</f>
        <v>2</v>
      </c>
      <c r="B9" s="175" t="s">
        <v>787</v>
      </c>
      <c r="C9" s="158">
        <v>2011</v>
      </c>
      <c r="D9" s="158" t="s">
        <v>1667</v>
      </c>
      <c r="E9" s="15">
        <v>45014</v>
      </c>
      <c r="F9" s="185">
        <f t="shared" ref="F9:F11" si="0">E9+366</f>
        <v>45380</v>
      </c>
      <c r="G9" s="165">
        <f t="shared" ref="G9:G11" si="1">COUNT(E9:F9)</f>
        <v>2</v>
      </c>
      <c r="H9" s="231"/>
      <c r="I9" s="60">
        <f>G9*H9</f>
        <v>0</v>
      </c>
      <c r="J9" s="133"/>
      <c r="K9" s="70">
        <f>I9+(I9*J9)</f>
        <v>0</v>
      </c>
    </row>
    <row r="10" spans="1:11" x14ac:dyDescent="0.25">
      <c r="A10" s="14">
        <f t="shared" ref="A10:A11" si="2">SUM(A9,1)</f>
        <v>3</v>
      </c>
      <c r="B10" s="175" t="s">
        <v>780</v>
      </c>
      <c r="C10" s="158" t="s">
        <v>782</v>
      </c>
      <c r="D10" s="158" t="s">
        <v>782</v>
      </c>
      <c r="E10" s="15">
        <v>45014</v>
      </c>
      <c r="F10" s="185">
        <f t="shared" si="0"/>
        <v>45380</v>
      </c>
      <c r="G10" s="165">
        <f t="shared" si="1"/>
        <v>2</v>
      </c>
      <c r="H10" s="231"/>
      <c r="I10" s="60">
        <f>G10*H10</f>
        <v>0</v>
      </c>
      <c r="J10" s="133"/>
      <c r="K10" s="70">
        <f>I10+(I10*J10)</f>
        <v>0</v>
      </c>
    </row>
    <row r="11" spans="1:11" x14ac:dyDescent="0.25">
      <c r="A11" s="14">
        <f t="shared" si="2"/>
        <v>4</v>
      </c>
      <c r="B11" s="175" t="s">
        <v>1668</v>
      </c>
      <c r="C11" s="158" t="s">
        <v>1669</v>
      </c>
      <c r="D11" s="158" t="s">
        <v>1670</v>
      </c>
      <c r="E11" s="87">
        <v>45411</v>
      </c>
      <c r="F11" s="185">
        <f t="shared" si="0"/>
        <v>45777</v>
      </c>
      <c r="G11" s="165">
        <f t="shared" si="1"/>
        <v>2</v>
      </c>
      <c r="H11" s="231"/>
      <c r="I11" s="60">
        <f>G11*H11</f>
        <v>0</v>
      </c>
      <c r="J11" s="133"/>
      <c r="K11" s="70">
        <f>I11+(I11*J11)</f>
        <v>0</v>
      </c>
    </row>
    <row r="12" spans="1:11" ht="16.5" x14ac:dyDescent="0.3">
      <c r="A12" s="413" t="s">
        <v>773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5"/>
    </row>
    <row r="13" spans="1:11" x14ac:dyDescent="0.25">
      <c r="A13" s="16">
        <v>5</v>
      </c>
      <c r="B13" s="161" t="s">
        <v>771</v>
      </c>
      <c r="C13" s="158" t="s">
        <v>774</v>
      </c>
      <c r="D13" s="158" t="s">
        <v>775</v>
      </c>
      <c r="E13" s="148">
        <v>45230</v>
      </c>
      <c r="F13" s="185">
        <f t="shared" ref="F13:F16" si="3">E13+366</f>
        <v>45596</v>
      </c>
      <c r="G13" s="165">
        <f t="shared" ref="G13:G16" si="4">COUNT(E13:F13)</f>
        <v>2</v>
      </c>
      <c r="H13" s="276"/>
      <c r="I13" s="60">
        <f t="shared" ref="I13:I16" si="5">G13*H13</f>
        <v>0</v>
      </c>
      <c r="J13" s="133"/>
      <c r="K13" s="70">
        <f t="shared" ref="K13:K16" si="6">I13+(I13*J13)</f>
        <v>0</v>
      </c>
    </row>
    <row r="14" spans="1:11" s="142" customFormat="1" x14ac:dyDescent="0.25">
      <c r="A14" s="177">
        <v>6</v>
      </c>
      <c r="B14" s="161" t="s">
        <v>82</v>
      </c>
      <c r="C14" s="158" t="s">
        <v>168</v>
      </c>
      <c r="D14" s="158">
        <v>200224796</v>
      </c>
      <c r="E14" s="148">
        <v>45015</v>
      </c>
      <c r="F14" s="185">
        <f t="shared" si="3"/>
        <v>45381</v>
      </c>
      <c r="G14" s="165">
        <f t="shared" si="4"/>
        <v>2</v>
      </c>
      <c r="H14" s="231"/>
      <c r="I14" s="60">
        <f t="shared" si="5"/>
        <v>0</v>
      </c>
      <c r="J14" s="133"/>
      <c r="K14" s="70">
        <f t="shared" si="6"/>
        <v>0</v>
      </c>
    </row>
    <row r="15" spans="1:11" s="142" customFormat="1" x14ac:dyDescent="0.25">
      <c r="A15" s="177">
        <v>7</v>
      </c>
      <c r="B15" s="161" t="s">
        <v>82</v>
      </c>
      <c r="C15" s="158" t="s">
        <v>168</v>
      </c>
      <c r="D15" s="158" t="s">
        <v>1671</v>
      </c>
      <c r="E15" s="148">
        <v>45016</v>
      </c>
      <c r="F15" s="185">
        <f t="shared" si="3"/>
        <v>45382</v>
      </c>
      <c r="G15" s="165">
        <f t="shared" si="4"/>
        <v>2</v>
      </c>
      <c r="H15" s="231"/>
      <c r="I15" s="60">
        <f t="shared" si="5"/>
        <v>0</v>
      </c>
      <c r="J15" s="133"/>
      <c r="K15" s="70">
        <f t="shared" si="6"/>
        <v>0</v>
      </c>
    </row>
    <row r="16" spans="1:11" x14ac:dyDescent="0.25">
      <c r="A16" s="16">
        <v>8</v>
      </c>
      <c r="B16" s="161" t="s">
        <v>780</v>
      </c>
      <c r="C16" s="158" t="s">
        <v>782</v>
      </c>
      <c r="D16" s="158" t="s">
        <v>1672</v>
      </c>
      <c r="E16" s="148">
        <v>45053</v>
      </c>
      <c r="F16" s="185">
        <f t="shared" si="3"/>
        <v>45419</v>
      </c>
      <c r="G16" s="165">
        <f t="shared" si="4"/>
        <v>2</v>
      </c>
      <c r="H16" s="231"/>
      <c r="I16" s="60">
        <f t="shared" si="5"/>
        <v>0</v>
      </c>
      <c r="J16" s="133"/>
      <c r="K16" s="70">
        <f t="shared" si="6"/>
        <v>0</v>
      </c>
    </row>
    <row r="17" spans="1:11" ht="15.75" customHeight="1" x14ac:dyDescent="0.3">
      <c r="A17" s="413" t="s">
        <v>779</v>
      </c>
      <c r="B17" s="414"/>
      <c r="C17" s="414"/>
      <c r="D17" s="414"/>
      <c r="E17" s="414"/>
      <c r="F17" s="414"/>
      <c r="G17" s="414"/>
      <c r="H17" s="414"/>
      <c r="I17" s="414"/>
      <c r="J17" s="414"/>
      <c r="K17" s="415"/>
    </row>
    <row r="18" spans="1:11" x14ac:dyDescent="0.25">
      <c r="A18" s="16">
        <v>7</v>
      </c>
      <c r="B18" s="161" t="s">
        <v>82</v>
      </c>
      <c r="C18" s="158">
        <v>2017</v>
      </c>
      <c r="D18" s="158">
        <v>174004</v>
      </c>
      <c r="E18" s="148">
        <v>45230</v>
      </c>
      <c r="F18" s="185">
        <f t="shared" ref="F18:F19" si="7">E18+366</f>
        <v>45596</v>
      </c>
      <c r="G18" s="165">
        <f t="shared" ref="G18:G19" si="8">COUNT(E18:F18)</f>
        <v>2</v>
      </c>
      <c r="H18" s="231"/>
      <c r="I18" s="60">
        <f>G18*H18</f>
        <v>0</v>
      </c>
      <c r="J18" s="133"/>
      <c r="K18" s="70">
        <f>I18+(I18*J18)</f>
        <v>0</v>
      </c>
    </row>
    <row r="19" spans="1:11" x14ac:dyDescent="0.25">
      <c r="A19" s="16">
        <v>8</v>
      </c>
      <c r="B19" s="200" t="s">
        <v>776</v>
      </c>
      <c r="C19" s="158" t="s">
        <v>777</v>
      </c>
      <c r="D19" s="158" t="s">
        <v>778</v>
      </c>
      <c r="E19" s="148">
        <v>45015</v>
      </c>
      <c r="F19" s="185">
        <f t="shared" si="7"/>
        <v>45381</v>
      </c>
      <c r="G19" s="165">
        <f t="shared" si="8"/>
        <v>2</v>
      </c>
      <c r="H19" s="231"/>
      <c r="I19" s="60">
        <f>G19*H19</f>
        <v>0</v>
      </c>
      <c r="J19" s="133"/>
      <c r="K19" s="70">
        <f>I19+(I19*J19)</f>
        <v>0</v>
      </c>
    </row>
    <row r="20" spans="1:11" ht="15.75" customHeight="1" x14ac:dyDescent="0.3">
      <c r="A20" s="413" t="s">
        <v>783</v>
      </c>
      <c r="B20" s="414"/>
      <c r="C20" s="414"/>
      <c r="D20" s="414"/>
      <c r="E20" s="414"/>
      <c r="F20" s="414"/>
      <c r="G20" s="414"/>
      <c r="H20" s="414"/>
      <c r="I20" s="414"/>
      <c r="J20" s="414"/>
      <c r="K20" s="415"/>
    </row>
    <row r="21" spans="1:11" x14ac:dyDescent="0.25">
      <c r="A21" s="16">
        <v>9</v>
      </c>
      <c r="B21" s="161" t="s">
        <v>194</v>
      </c>
      <c r="C21" s="156" t="s">
        <v>781</v>
      </c>
      <c r="D21" s="156">
        <v>55002080</v>
      </c>
      <c r="E21" s="148">
        <v>45016</v>
      </c>
      <c r="F21" s="185">
        <f t="shared" ref="F21:F24" si="9">E21+366</f>
        <v>45382</v>
      </c>
      <c r="G21" s="165">
        <f t="shared" ref="G21:G24" si="10">COUNT(E21:F21)</f>
        <v>2</v>
      </c>
      <c r="H21" s="231"/>
      <c r="I21" s="60">
        <f t="shared" ref="I21:I24" si="11">G21*H21</f>
        <v>0</v>
      </c>
      <c r="J21" s="133"/>
      <c r="K21" s="70">
        <f t="shared" ref="K21:K24" si="12">I21+(I21*J21)</f>
        <v>0</v>
      </c>
    </row>
    <row r="22" spans="1:11" s="142" customFormat="1" x14ac:dyDescent="0.25">
      <c r="A22" s="177">
        <v>10</v>
      </c>
      <c r="B22" s="161" t="s">
        <v>1673</v>
      </c>
      <c r="C22" s="156">
        <v>1997</v>
      </c>
      <c r="D22" s="156" t="s">
        <v>1674</v>
      </c>
      <c r="E22" s="148">
        <v>45073</v>
      </c>
      <c r="F22" s="185">
        <f t="shared" si="9"/>
        <v>45439</v>
      </c>
      <c r="G22" s="165">
        <f t="shared" si="10"/>
        <v>2</v>
      </c>
      <c r="H22" s="231"/>
      <c r="I22" s="60">
        <f t="shared" si="11"/>
        <v>0</v>
      </c>
      <c r="J22" s="133"/>
      <c r="K22" s="70">
        <f t="shared" si="12"/>
        <v>0</v>
      </c>
    </row>
    <row r="23" spans="1:11" s="142" customFormat="1" x14ac:dyDescent="0.25">
      <c r="A23" s="177">
        <v>11</v>
      </c>
      <c r="B23" s="161" t="s">
        <v>82</v>
      </c>
      <c r="C23" s="156" t="s">
        <v>168</v>
      </c>
      <c r="D23" s="156" t="s">
        <v>1671</v>
      </c>
      <c r="E23" s="148">
        <v>45073</v>
      </c>
      <c r="F23" s="185">
        <f t="shared" si="9"/>
        <v>45439</v>
      </c>
      <c r="G23" s="165">
        <f t="shared" si="10"/>
        <v>2</v>
      </c>
      <c r="H23" s="231"/>
      <c r="I23" s="60">
        <f t="shared" si="11"/>
        <v>0</v>
      </c>
      <c r="J23" s="133"/>
      <c r="K23" s="70">
        <f t="shared" si="12"/>
        <v>0</v>
      </c>
    </row>
    <row r="24" spans="1:11" x14ac:dyDescent="0.25">
      <c r="A24" s="16">
        <v>12</v>
      </c>
      <c r="B24" s="161" t="s">
        <v>780</v>
      </c>
      <c r="C24" s="156" t="s">
        <v>782</v>
      </c>
      <c r="D24" s="156" t="s">
        <v>782</v>
      </c>
      <c r="E24" s="185">
        <v>44959</v>
      </c>
      <c r="F24" s="185">
        <f t="shared" si="9"/>
        <v>45325</v>
      </c>
      <c r="G24" s="165">
        <f t="shared" si="10"/>
        <v>2</v>
      </c>
      <c r="H24" s="231"/>
      <c r="I24" s="60">
        <f t="shared" si="11"/>
        <v>0</v>
      </c>
      <c r="J24" s="133"/>
      <c r="K24" s="70">
        <f t="shared" si="12"/>
        <v>0</v>
      </c>
    </row>
    <row r="25" spans="1:11" ht="15.75" customHeight="1" x14ac:dyDescent="0.3">
      <c r="A25" s="413" t="s">
        <v>799</v>
      </c>
      <c r="B25" s="414"/>
      <c r="C25" s="414"/>
      <c r="D25" s="414"/>
      <c r="E25" s="414"/>
      <c r="F25" s="414"/>
      <c r="G25" s="414"/>
      <c r="H25" s="414"/>
      <c r="I25" s="414"/>
      <c r="J25" s="414"/>
      <c r="K25" s="415"/>
    </row>
    <row r="26" spans="1:11" x14ac:dyDescent="0.25">
      <c r="A26" s="16">
        <v>13</v>
      </c>
      <c r="B26" s="161" t="s">
        <v>784</v>
      </c>
      <c r="C26" s="158" t="s">
        <v>791</v>
      </c>
      <c r="D26" s="158">
        <v>8110046</v>
      </c>
      <c r="E26" s="148">
        <v>45016</v>
      </c>
      <c r="F26" s="185">
        <f t="shared" ref="F26:F37" si="13">E26+366</f>
        <v>45382</v>
      </c>
      <c r="G26" s="165">
        <f t="shared" ref="G26:G37" si="14">COUNT(E26:F26)</f>
        <v>2</v>
      </c>
      <c r="H26" s="231"/>
      <c r="I26" s="60">
        <f t="shared" ref="I26:I37" si="15">G26*H26</f>
        <v>0</v>
      </c>
      <c r="J26" s="133"/>
      <c r="K26" s="70">
        <f t="shared" ref="K26:K37" si="16">I26+(I26*J26)</f>
        <v>0</v>
      </c>
    </row>
    <row r="27" spans="1:11" x14ac:dyDescent="0.25">
      <c r="A27" s="16">
        <v>14</v>
      </c>
      <c r="B27" s="161" t="s">
        <v>785</v>
      </c>
      <c r="C27" s="158" t="s">
        <v>792</v>
      </c>
      <c r="D27" s="158">
        <v>8113530</v>
      </c>
      <c r="E27" s="148">
        <v>45016</v>
      </c>
      <c r="F27" s="185">
        <f t="shared" si="13"/>
        <v>45382</v>
      </c>
      <c r="G27" s="165">
        <f t="shared" si="14"/>
        <v>2</v>
      </c>
      <c r="H27" s="231"/>
      <c r="I27" s="60">
        <f t="shared" si="15"/>
        <v>0</v>
      </c>
      <c r="J27" s="133"/>
      <c r="K27" s="70">
        <f t="shared" si="16"/>
        <v>0</v>
      </c>
    </row>
    <row r="28" spans="1:11" x14ac:dyDescent="0.25">
      <c r="A28" s="16">
        <f t="shared" ref="A28:A37" si="17">SUM(A27,1)</f>
        <v>15</v>
      </c>
      <c r="B28" s="161" t="s">
        <v>772</v>
      </c>
      <c r="C28" s="158" t="s">
        <v>793</v>
      </c>
      <c r="D28" s="158">
        <v>22563</v>
      </c>
      <c r="E28" s="148">
        <v>45016</v>
      </c>
      <c r="F28" s="185">
        <f t="shared" si="13"/>
        <v>45382</v>
      </c>
      <c r="G28" s="165">
        <f t="shared" si="14"/>
        <v>2</v>
      </c>
      <c r="H28" s="231"/>
      <c r="I28" s="60">
        <f t="shared" si="15"/>
        <v>0</v>
      </c>
      <c r="J28" s="133"/>
      <c r="K28" s="70">
        <f t="shared" si="16"/>
        <v>0</v>
      </c>
    </row>
    <row r="29" spans="1:11" x14ac:dyDescent="0.25">
      <c r="A29" s="16">
        <f t="shared" si="17"/>
        <v>16</v>
      </c>
      <c r="B29" s="161" t="s">
        <v>786</v>
      </c>
      <c r="C29" s="158" t="s">
        <v>1675</v>
      </c>
      <c r="D29" s="158">
        <v>44999</v>
      </c>
      <c r="E29" s="148">
        <v>45016</v>
      </c>
      <c r="F29" s="185">
        <f t="shared" si="13"/>
        <v>45382</v>
      </c>
      <c r="G29" s="165">
        <f t="shared" si="14"/>
        <v>2</v>
      </c>
      <c r="H29" s="231"/>
      <c r="I29" s="60">
        <f t="shared" si="15"/>
        <v>0</v>
      </c>
      <c r="J29" s="133"/>
      <c r="K29" s="70">
        <f t="shared" si="16"/>
        <v>0</v>
      </c>
    </row>
    <row r="30" spans="1:11" x14ac:dyDescent="0.25">
      <c r="A30" s="16">
        <f t="shared" si="17"/>
        <v>17</v>
      </c>
      <c r="B30" s="161" t="s">
        <v>787</v>
      </c>
      <c r="C30" s="158" t="s">
        <v>1676</v>
      </c>
      <c r="D30" s="184">
        <v>985</v>
      </c>
      <c r="E30" s="148">
        <v>45016</v>
      </c>
      <c r="F30" s="185">
        <f t="shared" si="13"/>
        <v>45382</v>
      </c>
      <c r="G30" s="165">
        <f t="shared" si="14"/>
        <v>2</v>
      </c>
      <c r="H30" s="231"/>
      <c r="I30" s="60">
        <f t="shared" si="15"/>
        <v>0</v>
      </c>
      <c r="J30" s="133"/>
      <c r="K30" s="70">
        <f t="shared" si="16"/>
        <v>0</v>
      </c>
    </row>
    <row r="31" spans="1:11" x14ac:dyDescent="0.25">
      <c r="A31" s="16">
        <f t="shared" si="17"/>
        <v>18</v>
      </c>
      <c r="B31" s="161" t="s">
        <v>788</v>
      </c>
      <c r="C31" s="158" t="s">
        <v>794</v>
      </c>
      <c r="D31" s="158" t="s">
        <v>795</v>
      </c>
      <c r="E31" s="148">
        <v>45016</v>
      </c>
      <c r="F31" s="185">
        <f t="shared" si="13"/>
        <v>45382</v>
      </c>
      <c r="G31" s="165">
        <f t="shared" si="14"/>
        <v>2</v>
      </c>
      <c r="H31" s="231"/>
      <c r="I31" s="60">
        <f t="shared" si="15"/>
        <v>0</v>
      </c>
      <c r="J31" s="133"/>
      <c r="K31" s="70">
        <f t="shared" si="16"/>
        <v>0</v>
      </c>
    </row>
    <row r="32" spans="1:11" x14ac:dyDescent="0.25">
      <c r="A32" s="16">
        <f t="shared" si="17"/>
        <v>19</v>
      </c>
      <c r="B32" s="161" t="s">
        <v>789</v>
      </c>
      <c r="C32" s="158" t="s">
        <v>1677</v>
      </c>
      <c r="D32" s="158" t="s">
        <v>1678</v>
      </c>
      <c r="E32" s="148">
        <v>45016</v>
      </c>
      <c r="F32" s="185">
        <f t="shared" si="13"/>
        <v>45382</v>
      </c>
      <c r="G32" s="165">
        <f t="shared" si="14"/>
        <v>2</v>
      </c>
      <c r="H32" s="231"/>
      <c r="I32" s="60">
        <f t="shared" si="15"/>
        <v>0</v>
      </c>
      <c r="J32" s="133"/>
      <c r="K32" s="70">
        <f t="shared" si="16"/>
        <v>0</v>
      </c>
    </row>
    <row r="33" spans="1:11" x14ac:dyDescent="0.25">
      <c r="A33" s="16">
        <f t="shared" si="17"/>
        <v>20</v>
      </c>
      <c r="B33" s="160" t="s">
        <v>786</v>
      </c>
      <c r="C33" s="158" t="s">
        <v>796</v>
      </c>
      <c r="D33" s="158" t="s">
        <v>797</v>
      </c>
      <c r="E33" s="148">
        <v>45016</v>
      </c>
      <c r="F33" s="185">
        <f t="shared" si="13"/>
        <v>45382</v>
      </c>
      <c r="G33" s="165">
        <f t="shared" si="14"/>
        <v>2</v>
      </c>
      <c r="H33" s="231"/>
      <c r="I33" s="60">
        <f t="shared" si="15"/>
        <v>0</v>
      </c>
      <c r="J33" s="133"/>
      <c r="K33" s="70">
        <f t="shared" si="16"/>
        <v>0</v>
      </c>
    </row>
    <row r="34" spans="1:11" x14ac:dyDescent="0.25">
      <c r="A34" s="16">
        <f t="shared" si="17"/>
        <v>21</v>
      </c>
      <c r="B34" s="161" t="s">
        <v>194</v>
      </c>
      <c r="C34" s="158" t="s">
        <v>798</v>
      </c>
      <c r="D34" s="158">
        <v>74830</v>
      </c>
      <c r="E34" s="148">
        <v>45016</v>
      </c>
      <c r="F34" s="185">
        <f t="shared" si="13"/>
        <v>45382</v>
      </c>
      <c r="G34" s="165">
        <f t="shared" si="14"/>
        <v>2</v>
      </c>
      <c r="H34" s="231"/>
      <c r="I34" s="60">
        <f t="shared" si="15"/>
        <v>0</v>
      </c>
      <c r="J34" s="133"/>
      <c r="K34" s="70">
        <f t="shared" si="16"/>
        <v>0</v>
      </c>
    </row>
    <row r="35" spans="1:11" s="142" customFormat="1" x14ac:dyDescent="0.25">
      <c r="A35" s="177">
        <v>22</v>
      </c>
      <c r="B35" s="161" t="s">
        <v>790</v>
      </c>
      <c r="C35" s="158" t="s">
        <v>1676</v>
      </c>
      <c r="D35" s="158">
        <v>3226</v>
      </c>
      <c r="E35" s="148">
        <v>45016</v>
      </c>
      <c r="F35" s="185">
        <f t="shared" si="13"/>
        <v>45382</v>
      </c>
      <c r="G35" s="165">
        <f t="shared" si="14"/>
        <v>2</v>
      </c>
      <c r="H35" s="231"/>
      <c r="I35" s="60">
        <f t="shared" si="15"/>
        <v>0</v>
      </c>
      <c r="J35" s="133"/>
      <c r="K35" s="70">
        <f t="shared" si="16"/>
        <v>0</v>
      </c>
    </row>
    <row r="36" spans="1:11" ht="25.5" x14ac:dyDescent="0.25">
      <c r="A36" s="16">
        <v>23</v>
      </c>
      <c r="B36" s="161" t="s">
        <v>324</v>
      </c>
      <c r="C36" s="53" t="s">
        <v>1679</v>
      </c>
      <c r="D36" s="158" t="s">
        <v>1680</v>
      </c>
      <c r="E36" s="148">
        <v>45016</v>
      </c>
      <c r="F36" s="185">
        <f t="shared" si="13"/>
        <v>45382</v>
      </c>
      <c r="G36" s="165">
        <f t="shared" si="14"/>
        <v>2</v>
      </c>
      <c r="H36" s="231"/>
      <c r="I36" s="60">
        <f t="shared" si="15"/>
        <v>0</v>
      </c>
      <c r="J36" s="133"/>
      <c r="K36" s="70">
        <f t="shared" si="16"/>
        <v>0</v>
      </c>
    </row>
    <row r="37" spans="1:11" x14ac:dyDescent="0.25">
      <c r="A37" s="16">
        <f t="shared" si="17"/>
        <v>24</v>
      </c>
      <c r="B37" s="161" t="s">
        <v>82</v>
      </c>
      <c r="C37" s="53" t="s">
        <v>938</v>
      </c>
      <c r="D37" s="158">
        <v>1606040269</v>
      </c>
      <c r="E37" s="148">
        <v>45016</v>
      </c>
      <c r="F37" s="185">
        <f t="shared" si="13"/>
        <v>45382</v>
      </c>
      <c r="G37" s="165">
        <f t="shared" si="14"/>
        <v>2</v>
      </c>
      <c r="H37" s="231"/>
      <c r="I37" s="60">
        <f t="shared" si="15"/>
        <v>0</v>
      </c>
      <c r="J37" s="133"/>
      <c r="K37" s="70">
        <f t="shared" si="16"/>
        <v>0</v>
      </c>
    </row>
    <row r="38" spans="1:11" ht="15.75" customHeight="1" x14ac:dyDescent="0.3">
      <c r="A38" s="413" t="s">
        <v>810</v>
      </c>
      <c r="B38" s="414"/>
      <c r="C38" s="414"/>
      <c r="D38" s="414"/>
      <c r="E38" s="414"/>
      <c r="F38" s="414"/>
      <c r="G38" s="414"/>
      <c r="H38" s="414"/>
      <c r="I38" s="414"/>
      <c r="J38" s="414"/>
      <c r="K38" s="415"/>
    </row>
    <row r="39" spans="1:11" x14ac:dyDescent="0.25">
      <c r="A39" s="16">
        <v>25</v>
      </c>
      <c r="B39" s="158" t="s">
        <v>12</v>
      </c>
      <c r="C39" s="192" t="s">
        <v>804</v>
      </c>
      <c r="D39" s="158" t="s">
        <v>805</v>
      </c>
      <c r="E39" s="186">
        <v>45158</v>
      </c>
      <c r="F39" s="185">
        <f t="shared" ref="F39:F44" si="18">E39+366</f>
        <v>45524</v>
      </c>
      <c r="G39" s="165">
        <f t="shared" ref="G39:G44" si="19">COUNT(E39:F39)</f>
        <v>2</v>
      </c>
      <c r="H39" s="231"/>
      <c r="I39" s="60">
        <f t="shared" ref="I39:I44" si="20">G39*H39</f>
        <v>0</v>
      </c>
      <c r="J39" s="133"/>
      <c r="K39" s="70">
        <f t="shared" ref="K39:K44" si="21">I39+(I39*J39)</f>
        <v>0</v>
      </c>
    </row>
    <row r="40" spans="1:11" x14ac:dyDescent="0.25">
      <c r="A40" s="16">
        <f>SUM(A39,1)</f>
        <v>26</v>
      </c>
      <c r="B40" s="161" t="s">
        <v>800</v>
      </c>
      <c r="C40" s="158" t="s">
        <v>806</v>
      </c>
      <c r="D40" s="158">
        <v>3876222</v>
      </c>
      <c r="E40" s="148">
        <v>44978</v>
      </c>
      <c r="F40" s="185">
        <f t="shared" si="18"/>
        <v>45344</v>
      </c>
      <c r="G40" s="165">
        <f t="shared" si="19"/>
        <v>2</v>
      </c>
      <c r="H40" s="231"/>
      <c r="I40" s="60">
        <f t="shared" si="20"/>
        <v>0</v>
      </c>
      <c r="J40" s="133"/>
      <c r="K40" s="70">
        <f t="shared" si="21"/>
        <v>0</v>
      </c>
    </row>
    <row r="41" spans="1:11" x14ac:dyDescent="0.25">
      <c r="A41" s="16">
        <f>SUM(A40,1)</f>
        <v>27</v>
      </c>
      <c r="B41" s="161" t="s">
        <v>801</v>
      </c>
      <c r="C41" s="158" t="s">
        <v>807</v>
      </c>
      <c r="D41" s="158">
        <v>40911</v>
      </c>
      <c r="E41" s="148">
        <v>44978</v>
      </c>
      <c r="F41" s="185">
        <f t="shared" si="18"/>
        <v>45344</v>
      </c>
      <c r="G41" s="165">
        <f t="shared" si="19"/>
        <v>2</v>
      </c>
      <c r="H41" s="231"/>
      <c r="I41" s="60">
        <f t="shared" si="20"/>
        <v>0</v>
      </c>
      <c r="J41" s="133"/>
      <c r="K41" s="70">
        <f t="shared" si="21"/>
        <v>0</v>
      </c>
    </row>
    <row r="42" spans="1:11" x14ac:dyDescent="0.25">
      <c r="A42" s="16">
        <f>SUM(A41,1)</f>
        <v>28</v>
      </c>
      <c r="B42" s="161" t="s">
        <v>802</v>
      </c>
      <c r="C42" s="158" t="s">
        <v>808</v>
      </c>
      <c r="D42" s="158">
        <v>3535062501</v>
      </c>
      <c r="E42" s="186">
        <v>45158</v>
      </c>
      <c r="F42" s="185">
        <f t="shared" si="18"/>
        <v>45524</v>
      </c>
      <c r="G42" s="165">
        <f t="shared" si="19"/>
        <v>2</v>
      </c>
      <c r="H42" s="231"/>
      <c r="I42" s="60">
        <f t="shared" si="20"/>
        <v>0</v>
      </c>
      <c r="J42" s="133"/>
      <c r="K42" s="70">
        <f t="shared" si="21"/>
        <v>0</v>
      </c>
    </row>
    <row r="43" spans="1:11" x14ac:dyDescent="0.25">
      <c r="A43" s="16">
        <f>SUM(A42,1)</f>
        <v>29</v>
      </c>
      <c r="B43" s="161" t="s">
        <v>803</v>
      </c>
      <c r="C43" s="158" t="s">
        <v>796</v>
      </c>
      <c r="D43" s="158" t="s">
        <v>809</v>
      </c>
      <c r="E43" s="186">
        <v>45169</v>
      </c>
      <c r="F43" s="185">
        <f t="shared" si="18"/>
        <v>45535</v>
      </c>
      <c r="G43" s="165">
        <f t="shared" si="19"/>
        <v>2</v>
      </c>
      <c r="H43" s="231"/>
      <c r="I43" s="60">
        <f t="shared" si="20"/>
        <v>0</v>
      </c>
      <c r="J43" s="133"/>
      <c r="K43" s="70">
        <f t="shared" si="21"/>
        <v>0</v>
      </c>
    </row>
    <row r="44" spans="1:11" x14ac:dyDescent="0.25">
      <c r="A44" s="16">
        <v>27</v>
      </c>
      <c r="B44" s="161" t="s">
        <v>82</v>
      </c>
      <c r="C44" s="158" t="s">
        <v>1681</v>
      </c>
      <c r="D44" s="158" t="s">
        <v>937</v>
      </c>
      <c r="E44" s="186">
        <v>45169</v>
      </c>
      <c r="F44" s="185">
        <f t="shared" si="18"/>
        <v>45535</v>
      </c>
      <c r="G44" s="165">
        <f t="shared" si="19"/>
        <v>2</v>
      </c>
      <c r="H44" s="231"/>
      <c r="I44" s="60">
        <f t="shared" si="20"/>
        <v>0</v>
      </c>
      <c r="J44" s="133"/>
      <c r="K44" s="70">
        <f t="shared" si="21"/>
        <v>0</v>
      </c>
    </row>
    <row r="45" spans="1:11" ht="15.75" customHeight="1" x14ac:dyDescent="0.3">
      <c r="A45" s="413" t="s">
        <v>812</v>
      </c>
      <c r="B45" s="414"/>
      <c r="C45" s="414"/>
      <c r="D45" s="414"/>
      <c r="E45" s="414"/>
      <c r="F45" s="414"/>
      <c r="G45" s="414"/>
      <c r="H45" s="414"/>
      <c r="I45" s="414"/>
      <c r="J45" s="414"/>
      <c r="K45" s="415"/>
    </row>
    <row r="46" spans="1:11" x14ac:dyDescent="0.25">
      <c r="A46" s="16">
        <v>28</v>
      </c>
      <c r="B46" s="161" t="s">
        <v>780</v>
      </c>
      <c r="C46" s="158">
        <v>2016</v>
      </c>
      <c r="D46" s="158" t="s">
        <v>782</v>
      </c>
      <c r="E46" s="186">
        <v>45158</v>
      </c>
      <c r="F46" s="185">
        <f t="shared" ref="F46:F55" si="22">E46+366</f>
        <v>45524</v>
      </c>
      <c r="G46" s="165">
        <f t="shared" ref="G46:G55" si="23">COUNT(E46:F46)</f>
        <v>2</v>
      </c>
      <c r="H46" s="276"/>
      <c r="I46" s="60">
        <f>G46*H46</f>
        <v>0</v>
      </c>
      <c r="J46" s="133"/>
      <c r="K46" s="70">
        <f>I46+(I46*J46)</f>
        <v>0</v>
      </c>
    </row>
    <row r="47" spans="1:11" s="142" customFormat="1" x14ac:dyDescent="0.25">
      <c r="A47" s="177">
        <v>29</v>
      </c>
      <c r="B47" s="161" t="s">
        <v>246</v>
      </c>
      <c r="C47" s="158" t="s">
        <v>1682</v>
      </c>
      <c r="D47" s="158" t="s">
        <v>1682</v>
      </c>
      <c r="E47" s="186">
        <v>44976</v>
      </c>
      <c r="F47" s="185">
        <f t="shared" si="22"/>
        <v>45342</v>
      </c>
      <c r="G47" s="165">
        <f t="shared" si="23"/>
        <v>2</v>
      </c>
      <c r="H47" s="231"/>
      <c r="I47" s="60">
        <f t="shared" ref="I47:I54" si="24">G47*H47</f>
        <v>0</v>
      </c>
      <c r="J47" s="133"/>
      <c r="K47" s="70">
        <f t="shared" ref="K47:K54" si="25">I47+(I47*J47)</f>
        <v>0</v>
      </c>
    </row>
    <row r="48" spans="1:11" s="142" customFormat="1" x14ac:dyDescent="0.25">
      <c r="A48" s="177">
        <v>30</v>
      </c>
      <c r="B48" s="161" t="s">
        <v>82</v>
      </c>
      <c r="C48" s="158">
        <v>2015</v>
      </c>
      <c r="D48" s="158" t="s">
        <v>1683</v>
      </c>
      <c r="E48" s="186">
        <v>45158</v>
      </c>
      <c r="F48" s="185">
        <f t="shared" si="22"/>
        <v>45524</v>
      </c>
      <c r="G48" s="165">
        <f t="shared" si="23"/>
        <v>2</v>
      </c>
      <c r="H48" s="277"/>
      <c r="I48" s="60">
        <f t="shared" si="24"/>
        <v>0</v>
      </c>
      <c r="J48" s="133"/>
      <c r="K48" s="70">
        <f t="shared" si="25"/>
        <v>0</v>
      </c>
    </row>
    <row r="49" spans="1:11" s="142" customFormat="1" x14ac:dyDescent="0.25">
      <c r="A49" s="177">
        <v>31</v>
      </c>
      <c r="B49" s="161" t="s">
        <v>1492</v>
      </c>
      <c r="C49" s="158">
        <v>2011</v>
      </c>
      <c r="D49" s="158" t="s">
        <v>1684</v>
      </c>
      <c r="E49" s="186">
        <v>45227</v>
      </c>
      <c r="F49" s="185">
        <f t="shared" si="22"/>
        <v>45593</v>
      </c>
      <c r="G49" s="165">
        <f t="shared" si="23"/>
        <v>2</v>
      </c>
      <c r="H49" s="277"/>
      <c r="I49" s="60">
        <f t="shared" si="24"/>
        <v>0</v>
      </c>
      <c r="J49" s="133"/>
      <c r="K49" s="70">
        <f t="shared" si="25"/>
        <v>0</v>
      </c>
    </row>
    <row r="50" spans="1:11" s="142" customFormat="1" x14ac:dyDescent="0.25">
      <c r="A50" s="177">
        <v>32</v>
      </c>
      <c r="B50" s="161" t="s">
        <v>1685</v>
      </c>
      <c r="C50" s="158" t="s">
        <v>1686</v>
      </c>
      <c r="D50" s="158" t="s">
        <v>1491</v>
      </c>
      <c r="E50" s="186">
        <v>45119</v>
      </c>
      <c r="F50" s="185">
        <f t="shared" si="22"/>
        <v>45485</v>
      </c>
      <c r="G50" s="165">
        <f t="shared" si="23"/>
        <v>2</v>
      </c>
      <c r="H50" s="277"/>
      <c r="I50" s="60">
        <f t="shared" si="24"/>
        <v>0</v>
      </c>
      <c r="J50" s="133"/>
      <c r="K50" s="70">
        <f t="shared" si="25"/>
        <v>0</v>
      </c>
    </row>
    <row r="51" spans="1:11" s="142" customFormat="1" x14ac:dyDescent="0.25">
      <c r="A51" s="177">
        <v>33</v>
      </c>
      <c r="B51" s="161" t="s">
        <v>1687</v>
      </c>
      <c r="C51" s="158">
        <v>2003</v>
      </c>
      <c r="D51" s="158" t="s">
        <v>1688</v>
      </c>
      <c r="E51" s="186">
        <v>45128</v>
      </c>
      <c r="F51" s="185">
        <f t="shared" si="22"/>
        <v>45494</v>
      </c>
      <c r="G51" s="165">
        <f t="shared" si="23"/>
        <v>2</v>
      </c>
      <c r="H51" s="276"/>
      <c r="I51" s="60">
        <f t="shared" si="24"/>
        <v>0</v>
      </c>
      <c r="J51" s="133"/>
      <c r="K51" s="70">
        <f t="shared" si="25"/>
        <v>0</v>
      </c>
    </row>
    <row r="52" spans="1:11" s="142" customFormat="1" x14ac:dyDescent="0.25">
      <c r="A52" s="177">
        <v>34</v>
      </c>
      <c r="B52" s="161" t="s">
        <v>1043</v>
      </c>
      <c r="C52" s="158">
        <v>2013</v>
      </c>
      <c r="D52" s="158" t="s">
        <v>1689</v>
      </c>
      <c r="E52" s="186">
        <v>45265</v>
      </c>
      <c r="F52" s="185">
        <f t="shared" si="22"/>
        <v>45631</v>
      </c>
      <c r="G52" s="165">
        <f t="shared" si="23"/>
        <v>2</v>
      </c>
      <c r="H52" s="277"/>
      <c r="I52" s="60">
        <f t="shared" si="24"/>
        <v>0</v>
      </c>
      <c r="J52" s="133"/>
      <c r="K52" s="70">
        <f t="shared" si="25"/>
        <v>0</v>
      </c>
    </row>
    <row r="53" spans="1:11" s="142" customFormat="1" ht="25.5" x14ac:dyDescent="0.25">
      <c r="A53" s="177">
        <v>35</v>
      </c>
      <c r="B53" s="161" t="s">
        <v>1690</v>
      </c>
      <c r="C53" s="158" t="s">
        <v>1691</v>
      </c>
      <c r="D53" s="158" t="s">
        <v>1692</v>
      </c>
      <c r="E53" s="186">
        <v>45358</v>
      </c>
      <c r="F53" s="256"/>
      <c r="G53" s="165">
        <f t="shared" si="23"/>
        <v>1</v>
      </c>
      <c r="H53" s="277"/>
      <c r="I53" s="60">
        <f t="shared" si="24"/>
        <v>0</v>
      </c>
      <c r="J53" s="133"/>
      <c r="K53" s="70">
        <f t="shared" si="25"/>
        <v>0</v>
      </c>
    </row>
    <row r="54" spans="1:11" s="142" customFormat="1" x14ac:dyDescent="0.25">
      <c r="A54" s="177">
        <v>36</v>
      </c>
      <c r="B54" s="161" t="s">
        <v>1693</v>
      </c>
      <c r="C54" s="158" t="s">
        <v>1694</v>
      </c>
      <c r="D54" s="158">
        <v>3121</v>
      </c>
      <c r="E54" s="186">
        <v>45259</v>
      </c>
      <c r="F54" s="185">
        <f t="shared" si="22"/>
        <v>45625</v>
      </c>
      <c r="G54" s="165">
        <f t="shared" si="23"/>
        <v>2</v>
      </c>
      <c r="H54" s="277"/>
      <c r="I54" s="60">
        <f t="shared" si="24"/>
        <v>0</v>
      </c>
      <c r="J54" s="133"/>
      <c r="K54" s="70">
        <f t="shared" si="25"/>
        <v>0</v>
      </c>
    </row>
    <row r="55" spans="1:11" x14ac:dyDescent="0.25">
      <c r="A55" s="11">
        <v>37</v>
      </c>
      <c r="B55" s="193" t="s">
        <v>194</v>
      </c>
      <c r="C55" s="192">
        <v>2016</v>
      </c>
      <c r="D55" s="192" t="s">
        <v>811</v>
      </c>
      <c r="E55" s="186">
        <v>45128</v>
      </c>
      <c r="F55" s="185">
        <f t="shared" si="22"/>
        <v>45494</v>
      </c>
      <c r="G55" s="165">
        <f t="shared" si="23"/>
        <v>2</v>
      </c>
      <c r="H55" s="278"/>
      <c r="I55" s="60">
        <f>G55*H55</f>
        <v>0</v>
      </c>
      <c r="J55" s="133"/>
      <c r="K55" s="135">
        <f>I55+(I55*J55)</f>
        <v>0</v>
      </c>
    </row>
    <row r="56" spans="1:11" ht="15.75" customHeight="1" x14ac:dyDescent="0.3">
      <c r="A56" s="413" t="s">
        <v>968</v>
      </c>
      <c r="B56" s="414"/>
      <c r="C56" s="414"/>
      <c r="D56" s="414"/>
      <c r="E56" s="414"/>
      <c r="F56" s="414"/>
      <c r="G56" s="414"/>
      <c r="H56" s="414"/>
      <c r="I56" s="414"/>
      <c r="J56" s="414"/>
      <c r="K56" s="415"/>
    </row>
    <row r="57" spans="1:11" x14ac:dyDescent="0.25">
      <c r="A57" s="16">
        <v>38</v>
      </c>
      <c r="B57" s="161" t="s">
        <v>1695</v>
      </c>
      <c r="C57" s="158" t="s">
        <v>1696</v>
      </c>
      <c r="D57" s="158" t="s">
        <v>229</v>
      </c>
      <c r="E57" s="148">
        <v>45144</v>
      </c>
      <c r="F57" s="185">
        <f t="shared" ref="F57:F62" si="26">E57+366</f>
        <v>45510</v>
      </c>
      <c r="G57" s="165">
        <f t="shared" ref="G57:G62" si="27">COUNT(E57:F57)</f>
        <v>2</v>
      </c>
      <c r="H57" s="231"/>
      <c r="I57" s="60">
        <f t="shared" ref="I57:I61" si="28">G57*H57</f>
        <v>0</v>
      </c>
      <c r="J57" s="133"/>
      <c r="K57" s="70">
        <f t="shared" ref="K57:K61" si="29">I57+(I57*J57)</f>
        <v>0</v>
      </c>
    </row>
    <row r="58" spans="1:11" s="142" customFormat="1" x14ac:dyDescent="0.25">
      <c r="A58" s="177">
        <v>39</v>
      </c>
      <c r="B58" s="161" t="s">
        <v>813</v>
      </c>
      <c r="C58" s="158" t="s">
        <v>814</v>
      </c>
      <c r="D58" s="158" t="s">
        <v>815</v>
      </c>
      <c r="E58" s="148">
        <v>45227</v>
      </c>
      <c r="F58" s="185">
        <f t="shared" si="26"/>
        <v>45593</v>
      </c>
      <c r="G58" s="165">
        <f t="shared" si="27"/>
        <v>2</v>
      </c>
      <c r="H58" s="231"/>
      <c r="I58" s="60">
        <f t="shared" si="28"/>
        <v>0</v>
      </c>
      <c r="J58" s="133"/>
      <c r="K58" s="70">
        <f t="shared" si="29"/>
        <v>0</v>
      </c>
    </row>
    <row r="59" spans="1:11" s="142" customFormat="1" x14ac:dyDescent="0.25">
      <c r="A59" s="177">
        <v>40</v>
      </c>
      <c r="B59" s="161" t="s">
        <v>194</v>
      </c>
      <c r="C59" s="158" t="s">
        <v>1697</v>
      </c>
      <c r="D59" s="158">
        <v>69669</v>
      </c>
      <c r="E59" s="148">
        <v>45243</v>
      </c>
      <c r="F59" s="185">
        <f t="shared" si="26"/>
        <v>45609</v>
      </c>
      <c r="G59" s="165">
        <f t="shared" si="27"/>
        <v>2</v>
      </c>
      <c r="H59" s="231"/>
      <c r="I59" s="60">
        <f t="shared" si="28"/>
        <v>0</v>
      </c>
      <c r="J59" s="133"/>
      <c r="K59" s="70">
        <f t="shared" si="29"/>
        <v>0</v>
      </c>
    </row>
    <row r="60" spans="1:11" s="142" customFormat="1" x14ac:dyDescent="0.25">
      <c r="A60" s="177">
        <v>41</v>
      </c>
      <c r="B60" s="161" t="s">
        <v>194</v>
      </c>
      <c r="C60" s="158" t="s">
        <v>1698</v>
      </c>
      <c r="D60" s="158">
        <v>9707007</v>
      </c>
      <c r="E60" s="148">
        <v>45227</v>
      </c>
      <c r="F60" s="185">
        <f t="shared" si="26"/>
        <v>45593</v>
      </c>
      <c r="G60" s="165">
        <f t="shared" si="27"/>
        <v>2</v>
      </c>
      <c r="H60" s="231"/>
      <c r="I60" s="60">
        <f t="shared" si="28"/>
        <v>0</v>
      </c>
      <c r="J60" s="133"/>
      <c r="K60" s="70">
        <f t="shared" si="29"/>
        <v>0</v>
      </c>
    </row>
    <row r="61" spans="1:11" s="142" customFormat="1" x14ac:dyDescent="0.25">
      <c r="A61" s="177">
        <v>42</v>
      </c>
      <c r="B61" s="161" t="s">
        <v>1699</v>
      </c>
      <c r="C61" s="158" t="s">
        <v>1700</v>
      </c>
      <c r="D61" s="158" t="s">
        <v>1701</v>
      </c>
      <c r="E61" s="148">
        <v>45135</v>
      </c>
      <c r="F61" s="185">
        <f t="shared" si="26"/>
        <v>45501</v>
      </c>
      <c r="G61" s="165">
        <f t="shared" si="27"/>
        <v>2</v>
      </c>
      <c r="H61" s="231"/>
      <c r="I61" s="60">
        <f t="shared" si="28"/>
        <v>0</v>
      </c>
      <c r="J61" s="133"/>
      <c r="K61" s="70">
        <f t="shared" si="29"/>
        <v>0</v>
      </c>
    </row>
    <row r="62" spans="1:11" x14ac:dyDescent="0.25">
      <c r="A62" s="16">
        <v>43</v>
      </c>
      <c r="B62" s="161" t="s">
        <v>82</v>
      </c>
      <c r="C62" s="158" t="s">
        <v>936</v>
      </c>
      <c r="D62" s="158">
        <v>297</v>
      </c>
      <c r="E62" s="148">
        <v>45046</v>
      </c>
      <c r="F62" s="185">
        <f t="shared" si="26"/>
        <v>45412</v>
      </c>
      <c r="G62" s="165">
        <f t="shared" si="27"/>
        <v>2</v>
      </c>
      <c r="H62" s="231"/>
      <c r="I62" s="60">
        <f>G62*H62</f>
        <v>0</v>
      </c>
      <c r="J62" s="133"/>
      <c r="K62" s="70">
        <f>I62+(I62*J62)</f>
        <v>0</v>
      </c>
    </row>
    <row r="63" spans="1:11" ht="21.75" customHeight="1" thickBot="1" x14ac:dyDescent="0.3">
      <c r="A63" s="411" t="s">
        <v>1870</v>
      </c>
      <c r="B63" s="412"/>
      <c r="C63" s="412"/>
      <c r="D63" s="412"/>
      <c r="E63" s="412"/>
      <c r="F63" s="412"/>
      <c r="G63" s="412"/>
      <c r="H63" s="412"/>
      <c r="I63" s="71">
        <f>SUM(I8:I62)</f>
        <v>0</v>
      </c>
      <c r="J63" s="90"/>
      <c r="K63" s="71">
        <f>SUM(K8:K62)</f>
        <v>0</v>
      </c>
    </row>
  </sheetData>
  <mergeCells count="11">
    <mergeCell ref="A63:H63"/>
    <mergeCell ref="H1:K1"/>
    <mergeCell ref="B2:G2"/>
    <mergeCell ref="A7:K7"/>
    <mergeCell ref="A12:K12"/>
    <mergeCell ref="A17:K17"/>
    <mergeCell ref="A20:K20"/>
    <mergeCell ref="A25:K25"/>
    <mergeCell ref="A38:K38"/>
    <mergeCell ref="A45:K45"/>
    <mergeCell ref="A56:K56"/>
  </mergeCells>
  <pageMargins left="0.70866141732283472" right="0.70866141732283472" top="0.74803149606299213" bottom="0.74803149606299213" header="0.31496062992125984" footer="0.31496062992125984"/>
  <pageSetup paperSize="9" scale="62" fitToHeight="3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view="pageBreakPreview" topLeftCell="A64" zoomScale="80" zoomScaleNormal="100" zoomScaleSheetLayoutView="80" workbookViewId="0">
      <selection activeCell="J86" sqref="J86:J87"/>
    </sheetView>
  </sheetViews>
  <sheetFormatPr defaultRowHeight="15" x14ac:dyDescent="0.25"/>
  <cols>
    <col min="1" max="1" width="4.42578125" customWidth="1"/>
    <col min="2" max="2" width="42.85546875" style="78" customWidth="1"/>
    <col min="3" max="3" width="21.42578125" style="78" customWidth="1"/>
    <col min="4" max="4" width="21.140625" style="78" customWidth="1"/>
    <col min="5" max="6" width="12.85546875" customWidth="1"/>
    <col min="7" max="7" width="14.7109375" customWidth="1"/>
    <col min="8" max="9" width="15.28515625" style="56" customWidth="1"/>
    <col min="10" max="10" width="15.28515625" customWidth="1"/>
    <col min="11" max="11" width="15.85546875" style="56" customWidth="1"/>
    <col min="12" max="12" width="21" customWidth="1"/>
  </cols>
  <sheetData>
    <row r="1" spans="1:12" ht="18.75" x14ac:dyDescent="0.3">
      <c r="G1" s="54"/>
      <c r="H1" s="396" t="s">
        <v>1871</v>
      </c>
      <c r="I1" s="396"/>
      <c r="J1" s="396"/>
      <c r="K1" s="396"/>
    </row>
    <row r="2" spans="1:12" ht="20.25" x14ac:dyDescent="0.25">
      <c r="B2" s="397" t="s">
        <v>1014</v>
      </c>
      <c r="C2" s="398"/>
      <c r="D2" s="398"/>
      <c r="E2" s="398"/>
      <c r="F2" s="398"/>
      <c r="G2" s="398"/>
      <c r="J2" s="56"/>
    </row>
    <row r="3" spans="1:12" x14ac:dyDescent="0.25">
      <c r="G3" s="54"/>
      <c r="J3" s="56"/>
    </row>
    <row r="4" spans="1:12" ht="17.25" thickBot="1" x14ac:dyDescent="0.35">
      <c r="A4" s="2"/>
      <c r="B4" s="101"/>
      <c r="C4" s="79"/>
      <c r="D4" s="101"/>
      <c r="E4" s="2"/>
      <c r="F4" s="2"/>
      <c r="G4" s="55"/>
      <c r="H4" s="57"/>
      <c r="I4" s="57"/>
      <c r="J4" s="57"/>
      <c r="K4" s="58"/>
    </row>
    <row r="5" spans="1:12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259" t="s">
        <v>1005</v>
      </c>
      <c r="I5" s="66" t="s">
        <v>995</v>
      </c>
      <c r="J5" s="66" t="s">
        <v>1008</v>
      </c>
      <c r="K5" s="66" t="s">
        <v>997</v>
      </c>
      <c r="L5" s="67" t="s">
        <v>1725</v>
      </c>
    </row>
    <row r="6" spans="1:12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2">
        <v>7</v>
      </c>
      <c r="H6" s="260">
        <v>8</v>
      </c>
      <c r="I6" s="59" t="s">
        <v>998</v>
      </c>
      <c r="J6" s="50">
        <v>10</v>
      </c>
      <c r="K6" s="59" t="s">
        <v>1010</v>
      </c>
      <c r="L6" s="312">
        <v>12</v>
      </c>
    </row>
    <row r="7" spans="1:12" ht="16.5" x14ac:dyDescent="0.25">
      <c r="A7" s="372" t="s">
        <v>941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4"/>
    </row>
    <row r="8" spans="1:12" ht="16.5" x14ac:dyDescent="0.3">
      <c r="A8" s="288">
        <v>1</v>
      </c>
      <c r="B8" s="306" t="s">
        <v>816</v>
      </c>
      <c r="C8" s="306" t="s">
        <v>823</v>
      </c>
      <c r="D8" s="306" t="s">
        <v>824</v>
      </c>
      <c r="E8" s="330">
        <v>44946</v>
      </c>
      <c r="F8" s="300">
        <f>E8+366</f>
        <v>45312</v>
      </c>
      <c r="G8" s="286">
        <f t="shared" ref="G8" si="0">COUNT(E8:F8)</f>
        <v>2</v>
      </c>
      <c r="H8" s="252"/>
      <c r="I8" s="336">
        <f t="shared" ref="I8:I20" si="1">G8*H8</f>
        <v>0</v>
      </c>
      <c r="J8" s="337"/>
      <c r="K8" s="231">
        <f t="shared" ref="K8:K20" si="2">I8+(I8*J8)</f>
        <v>0</v>
      </c>
      <c r="L8" s="338"/>
    </row>
    <row r="9" spans="1:12" ht="16.5" x14ac:dyDescent="0.3">
      <c r="A9" s="288">
        <v>2</v>
      </c>
      <c r="B9" s="306" t="s">
        <v>817</v>
      </c>
      <c r="C9" s="306" t="s">
        <v>825</v>
      </c>
      <c r="D9" s="306" t="s">
        <v>826</v>
      </c>
      <c r="E9" s="330">
        <v>44946</v>
      </c>
      <c r="F9" s="300">
        <f t="shared" ref="F9:F20" si="3">E9+366</f>
        <v>45312</v>
      </c>
      <c r="G9" s="286">
        <f t="shared" ref="G9:G20" si="4">COUNT(E9:F9)</f>
        <v>2</v>
      </c>
      <c r="H9" s="252"/>
      <c r="I9" s="336">
        <f t="shared" si="1"/>
        <v>0</v>
      </c>
      <c r="J9" s="337"/>
      <c r="K9" s="231">
        <f t="shared" si="2"/>
        <v>0</v>
      </c>
      <c r="L9" s="338"/>
    </row>
    <row r="10" spans="1:12" ht="16.5" x14ac:dyDescent="0.3">
      <c r="A10" s="288">
        <v>3</v>
      </c>
      <c r="B10" s="306" t="s">
        <v>818</v>
      </c>
      <c r="C10" s="306" t="s">
        <v>827</v>
      </c>
      <c r="D10" s="306">
        <v>80189</v>
      </c>
      <c r="E10" s="330">
        <v>44946</v>
      </c>
      <c r="F10" s="300">
        <f t="shared" si="3"/>
        <v>45312</v>
      </c>
      <c r="G10" s="286">
        <f t="shared" si="4"/>
        <v>2</v>
      </c>
      <c r="H10" s="252"/>
      <c r="I10" s="336">
        <f t="shared" si="1"/>
        <v>0</v>
      </c>
      <c r="J10" s="337"/>
      <c r="K10" s="231">
        <f t="shared" si="2"/>
        <v>0</v>
      </c>
      <c r="L10" s="338"/>
    </row>
    <row r="11" spans="1:12" ht="16.5" x14ac:dyDescent="0.3">
      <c r="A11" s="288">
        <v>4</v>
      </c>
      <c r="B11" s="306" t="s">
        <v>819</v>
      </c>
      <c r="C11" s="306" t="s">
        <v>828</v>
      </c>
      <c r="D11" s="306">
        <v>207</v>
      </c>
      <c r="E11" s="330">
        <v>44946</v>
      </c>
      <c r="F11" s="300">
        <f t="shared" si="3"/>
        <v>45312</v>
      </c>
      <c r="G11" s="286">
        <f t="shared" si="4"/>
        <v>2</v>
      </c>
      <c r="H11" s="252"/>
      <c r="I11" s="336">
        <f t="shared" si="1"/>
        <v>0</v>
      </c>
      <c r="J11" s="337"/>
      <c r="K11" s="231">
        <f t="shared" si="2"/>
        <v>0</v>
      </c>
      <c r="L11" s="338"/>
    </row>
    <row r="12" spans="1:12" ht="16.5" x14ac:dyDescent="0.3">
      <c r="A12" s="288">
        <v>5</v>
      </c>
      <c r="B12" s="306" t="s">
        <v>1702</v>
      </c>
      <c r="C12" s="306" t="s">
        <v>1703</v>
      </c>
      <c r="D12" s="306"/>
      <c r="E12" s="330">
        <v>45036</v>
      </c>
      <c r="F12" s="300">
        <f t="shared" si="3"/>
        <v>45402</v>
      </c>
      <c r="G12" s="286">
        <f t="shared" si="4"/>
        <v>2</v>
      </c>
      <c r="H12" s="252"/>
      <c r="I12" s="336">
        <f t="shared" si="1"/>
        <v>0</v>
      </c>
      <c r="J12" s="337"/>
      <c r="K12" s="231">
        <f t="shared" si="2"/>
        <v>0</v>
      </c>
      <c r="L12" s="338"/>
    </row>
    <row r="13" spans="1:12" ht="16.5" x14ac:dyDescent="0.3">
      <c r="A13" s="288">
        <v>6</v>
      </c>
      <c r="B13" s="306" t="s">
        <v>908</v>
      </c>
      <c r="C13" s="306" t="s">
        <v>1704</v>
      </c>
      <c r="D13" s="306"/>
      <c r="E13" s="330">
        <v>45036</v>
      </c>
      <c r="F13" s="300">
        <f t="shared" si="3"/>
        <v>45402</v>
      </c>
      <c r="G13" s="286">
        <f t="shared" si="4"/>
        <v>2</v>
      </c>
      <c r="H13" s="252"/>
      <c r="I13" s="336">
        <f t="shared" si="1"/>
        <v>0</v>
      </c>
      <c r="J13" s="337"/>
      <c r="K13" s="231">
        <f t="shared" si="2"/>
        <v>0</v>
      </c>
      <c r="L13" s="338"/>
    </row>
    <row r="14" spans="1:12" ht="16.5" x14ac:dyDescent="0.3">
      <c r="A14" s="288">
        <v>7</v>
      </c>
      <c r="B14" s="306" t="s">
        <v>1705</v>
      </c>
      <c r="C14" s="306" t="s">
        <v>1703</v>
      </c>
      <c r="D14" s="306" t="s">
        <v>331</v>
      </c>
      <c r="E14" s="330">
        <v>45463</v>
      </c>
      <c r="F14" s="300">
        <f t="shared" si="3"/>
        <v>45829</v>
      </c>
      <c r="G14" s="286">
        <f t="shared" si="4"/>
        <v>2</v>
      </c>
      <c r="H14" s="252"/>
      <c r="I14" s="336">
        <f t="shared" si="1"/>
        <v>0</v>
      </c>
      <c r="J14" s="337"/>
      <c r="K14" s="231">
        <f t="shared" si="2"/>
        <v>0</v>
      </c>
      <c r="L14" s="338"/>
    </row>
    <row r="15" spans="1:12" ht="38.25" x14ac:dyDescent="0.3">
      <c r="A15" s="288">
        <v>8</v>
      </c>
      <c r="B15" s="306" t="s">
        <v>1706</v>
      </c>
      <c r="C15" s="306" t="s">
        <v>1707</v>
      </c>
      <c r="D15" s="306" t="s">
        <v>1708</v>
      </c>
      <c r="E15" s="330">
        <v>45463</v>
      </c>
      <c r="F15" s="256"/>
      <c r="G15" s="286">
        <f t="shared" si="4"/>
        <v>1</v>
      </c>
      <c r="H15" s="252"/>
      <c r="I15" s="336">
        <f t="shared" si="1"/>
        <v>0</v>
      </c>
      <c r="J15" s="337"/>
      <c r="K15" s="231">
        <f t="shared" si="2"/>
        <v>0</v>
      </c>
      <c r="L15" s="338"/>
    </row>
    <row r="16" spans="1:12" ht="16.5" x14ac:dyDescent="0.3">
      <c r="A16" s="288">
        <v>9</v>
      </c>
      <c r="B16" s="306" t="s">
        <v>820</v>
      </c>
      <c r="C16" s="306" t="s">
        <v>829</v>
      </c>
      <c r="D16" s="306">
        <v>222</v>
      </c>
      <c r="E16" s="330">
        <v>44946</v>
      </c>
      <c r="F16" s="300">
        <f t="shared" si="3"/>
        <v>45312</v>
      </c>
      <c r="G16" s="286">
        <f t="shared" si="4"/>
        <v>2</v>
      </c>
      <c r="H16" s="252"/>
      <c r="I16" s="336">
        <f t="shared" si="1"/>
        <v>0</v>
      </c>
      <c r="J16" s="337"/>
      <c r="K16" s="231">
        <f t="shared" si="2"/>
        <v>0</v>
      </c>
      <c r="L16" s="338"/>
    </row>
    <row r="17" spans="1:12" ht="16.5" x14ac:dyDescent="0.3">
      <c r="A17" s="288">
        <v>10</v>
      </c>
      <c r="B17" s="306" t="s">
        <v>820</v>
      </c>
      <c r="C17" s="306" t="s">
        <v>829</v>
      </c>
      <c r="D17" s="306">
        <v>4207</v>
      </c>
      <c r="E17" s="330">
        <v>44946</v>
      </c>
      <c r="F17" s="300">
        <f t="shared" si="3"/>
        <v>45312</v>
      </c>
      <c r="G17" s="286">
        <f t="shared" si="4"/>
        <v>2</v>
      </c>
      <c r="H17" s="252"/>
      <c r="I17" s="336">
        <f t="shared" si="1"/>
        <v>0</v>
      </c>
      <c r="J17" s="337"/>
      <c r="K17" s="231">
        <f t="shared" si="2"/>
        <v>0</v>
      </c>
      <c r="L17" s="338"/>
    </row>
    <row r="18" spans="1:12" ht="16.5" x14ac:dyDescent="0.3">
      <c r="A18" s="288">
        <v>11</v>
      </c>
      <c r="B18" s="306" t="s">
        <v>820</v>
      </c>
      <c r="C18" s="306" t="s">
        <v>829</v>
      </c>
      <c r="D18" s="306">
        <v>314</v>
      </c>
      <c r="E18" s="330">
        <v>44946</v>
      </c>
      <c r="F18" s="300">
        <f t="shared" si="3"/>
        <v>45312</v>
      </c>
      <c r="G18" s="286">
        <f t="shared" si="4"/>
        <v>2</v>
      </c>
      <c r="H18" s="252"/>
      <c r="I18" s="336">
        <f t="shared" si="1"/>
        <v>0</v>
      </c>
      <c r="J18" s="337"/>
      <c r="K18" s="231">
        <f t="shared" si="2"/>
        <v>0</v>
      </c>
      <c r="L18" s="338"/>
    </row>
    <row r="19" spans="1:12" s="142" customFormat="1" ht="16.5" x14ac:dyDescent="0.3">
      <c r="A19" s="288">
        <v>12</v>
      </c>
      <c r="B19" s="306" t="s">
        <v>821</v>
      </c>
      <c r="C19" s="306" t="s">
        <v>830</v>
      </c>
      <c r="D19" s="306" t="s">
        <v>831</v>
      </c>
      <c r="E19" s="330">
        <v>44946</v>
      </c>
      <c r="F19" s="300">
        <f t="shared" si="3"/>
        <v>45312</v>
      </c>
      <c r="G19" s="286">
        <f t="shared" si="4"/>
        <v>2</v>
      </c>
      <c r="H19" s="252"/>
      <c r="I19" s="336">
        <f t="shared" si="1"/>
        <v>0</v>
      </c>
      <c r="J19" s="337"/>
      <c r="K19" s="231">
        <f t="shared" si="2"/>
        <v>0</v>
      </c>
      <c r="L19" s="338"/>
    </row>
    <row r="20" spans="1:12" ht="16.5" x14ac:dyDescent="0.3">
      <c r="A20" s="288">
        <v>13</v>
      </c>
      <c r="B20" s="306" t="s">
        <v>822</v>
      </c>
      <c r="C20" s="306" t="s">
        <v>832</v>
      </c>
      <c r="D20" s="306" t="s">
        <v>833</v>
      </c>
      <c r="E20" s="330">
        <v>44946</v>
      </c>
      <c r="F20" s="300">
        <f t="shared" si="3"/>
        <v>45312</v>
      </c>
      <c r="G20" s="286">
        <f t="shared" si="4"/>
        <v>2</v>
      </c>
      <c r="H20" s="252"/>
      <c r="I20" s="336">
        <f t="shared" si="1"/>
        <v>0</v>
      </c>
      <c r="J20" s="337"/>
      <c r="K20" s="231">
        <f t="shared" si="2"/>
        <v>0</v>
      </c>
      <c r="L20" s="338"/>
    </row>
    <row r="21" spans="1:12" ht="15.75" customHeight="1" x14ac:dyDescent="0.25">
      <c r="A21" s="372" t="s">
        <v>942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3"/>
      <c r="L21" s="374"/>
    </row>
    <row r="22" spans="1:12" ht="16.5" x14ac:dyDescent="0.3">
      <c r="A22" s="289">
        <v>14</v>
      </c>
      <c r="B22" s="282" t="s">
        <v>834</v>
      </c>
      <c r="C22" s="282" t="s">
        <v>836</v>
      </c>
      <c r="D22" s="296">
        <v>216</v>
      </c>
      <c r="E22" s="284">
        <v>45230</v>
      </c>
      <c r="F22" s="300">
        <f t="shared" ref="F22:F24" si="5">E22+366</f>
        <v>45596</v>
      </c>
      <c r="G22" s="286">
        <f t="shared" ref="G22:G24" si="6">COUNT(E22:F22)</f>
        <v>2</v>
      </c>
      <c r="H22" s="252"/>
      <c r="I22" s="336">
        <f>G22*H22</f>
        <v>0</v>
      </c>
      <c r="J22" s="337"/>
      <c r="K22" s="231">
        <f>I22+(I22*J22)</f>
        <v>0</v>
      </c>
      <c r="L22" s="338"/>
    </row>
    <row r="23" spans="1:12" ht="16.5" x14ac:dyDescent="0.3">
      <c r="A23" s="289">
        <f>SUM(A22,1)</f>
        <v>15</v>
      </c>
      <c r="B23" s="282" t="s">
        <v>835</v>
      </c>
      <c r="C23" s="282" t="s">
        <v>837</v>
      </c>
      <c r="D23" s="296">
        <v>5</v>
      </c>
      <c r="E23" s="284">
        <v>45230</v>
      </c>
      <c r="F23" s="300">
        <f t="shared" si="5"/>
        <v>45596</v>
      </c>
      <c r="G23" s="286">
        <f t="shared" si="6"/>
        <v>2</v>
      </c>
      <c r="H23" s="252"/>
      <c r="I23" s="336">
        <f>G23*H23</f>
        <v>0</v>
      </c>
      <c r="J23" s="337"/>
      <c r="K23" s="231">
        <f>I23+(I23*J23)</f>
        <v>0</v>
      </c>
      <c r="L23" s="338"/>
    </row>
    <row r="24" spans="1:12" ht="16.5" x14ac:dyDescent="0.3">
      <c r="A24" s="289">
        <f>SUM(A23,1)</f>
        <v>16</v>
      </c>
      <c r="B24" s="282" t="s">
        <v>835</v>
      </c>
      <c r="C24" s="282" t="s">
        <v>838</v>
      </c>
      <c r="D24" s="296">
        <v>6</v>
      </c>
      <c r="E24" s="284">
        <v>45230</v>
      </c>
      <c r="F24" s="300">
        <f t="shared" si="5"/>
        <v>45596</v>
      </c>
      <c r="G24" s="286">
        <f t="shared" si="6"/>
        <v>2</v>
      </c>
      <c r="H24" s="252"/>
      <c r="I24" s="336">
        <f>G24*H24</f>
        <v>0</v>
      </c>
      <c r="J24" s="337"/>
      <c r="K24" s="231">
        <f>I24+(I24*J24)</f>
        <v>0</v>
      </c>
      <c r="L24" s="338"/>
    </row>
    <row r="25" spans="1:12" ht="15.75" customHeight="1" x14ac:dyDescent="0.25">
      <c r="A25" s="372" t="s">
        <v>943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4"/>
    </row>
    <row r="26" spans="1:12" ht="16.5" x14ac:dyDescent="0.3">
      <c r="A26" s="289">
        <v>17</v>
      </c>
      <c r="B26" s="282" t="s">
        <v>839</v>
      </c>
      <c r="C26" s="297" t="s">
        <v>1709</v>
      </c>
      <c r="D26" s="296" t="s">
        <v>850</v>
      </c>
      <c r="E26" s="287">
        <v>45242</v>
      </c>
      <c r="F26" s="300">
        <f t="shared" ref="F26:F37" si="7">E26+366</f>
        <v>45608</v>
      </c>
      <c r="G26" s="286">
        <f t="shared" ref="G26:G37" si="8">COUNT(E26:F26)</f>
        <v>2</v>
      </c>
      <c r="H26" s="252"/>
      <c r="I26" s="336">
        <f t="shared" ref="I26:I37" si="9">G26*H26</f>
        <v>0</v>
      </c>
      <c r="J26" s="337"/>
      <c r="K26" s="231">
        <f t="shared" ref="K26:K37" si="10">I26+(I26*J26)</f>
        <v>0</v>
      </c>
      <c r="L26" s="338"/>
    </row>
    <row r="27" spans="1:12" ht="16.5" x14ac:dyDescent="0.3">
      <c r="A27" s="289">
        <v>18</v>
      </c>
      <c r="B27" s="282" t="s">
        <v>840</v>
      </c>
      <c r="C27" s="297" t="s">
        <v>851</v>
      </c>
      <c r="D27" s="296">
        <v>17545</v>
      </c>
      <c r="E27" s="287">
        <v>45242</v>
      </c>
      <c r="F27" s="300">
        <f t="shared" si="7"/>
        <v>45608</v>
      </c>
      <c r="G27" s="286">
        <f t="shared" si="8"/>
        <v>2</v>
      </c>
      <c r="H27" s="252"/>
      <c r="I27" s="336">
        <f t="shared" si="9"/>
        <v>0</v>
      </c>
      <c r="J27" s="337"/>
      <c r="K27" s="231">
        <f t="shared" si="10"/>
        <v>0</v>
      </c>
      <c r="L27" s="338"/>
    </row>
    <row r="28" spans="1:12" ht="16.5" x14ac:dyDescent="0.3">
      <c r="A28" s="289">
        <v>19</v>
      </c>
      <c r="B28" s="282" t="s">
        <v>841</v>
      </c>
      <c r="C28" s="297"/>
      <c r="D28" s="296">
        <v>110363</v>
      </c>
      <c r="E28" s="287">
        <v>45242</v>
      </c>
      <c r="F28" s="300">
        <f t="shared" si="7"/>
        <v>45608</v>
      </c>
      <c r="G28" s="286">
        <f t="shared" si="8"/>
        <v>2</v>
      </c>
      <c r="H28" s="252"/>
      <c r="I28" s="336">
        <f t="shared" si="9"/>
        <v>0</v>
      </c>
      <c r="J28" s="337"/>
      <c r="K28" s="231">
        <f t="shared" si="10"/>
        <v>0</v>
      </c>
      <c r="L28" s="338"/>
    </row>
    <row r="29" spans="1:12" ht="16.5" x14ac:dyDescent="0.3">
      <c r="A29" s="289">
        <v>20</v>
      </c>
      <c r="B29" s="282" t="s">
        <v>329</v>
      </c>
      <c r="C29" s="297"/>
      <c r="D29" s="296">
        <v>59161</v>
      </c>
      <c r="E29" s="287">
        <v>45242</v>
      </c>
      <c r="F29" s="300">
        <f t="shared" si="7"/>
        <v>45608</v>
      </c>
      <c r="G29" s="286">
        <f t="shared" si="8"/>
        <v>2</v>
      </c>
      <c r="H29" s="252"/>
      <c r="I29" s="336">
        <f t="shared" si="9"/>
        <v>0</v>
      </c>
      <c r="J29" s="337"/>
      <c r="K29" s="231">
        <f t="shared" si="10"/>
        <v>0</v>
      </c>
      <c r="L29" s="338"/>
    </row>
    <row r="30" spans="1:12" ht="16.5" x14ac:dyDescent="0.3">
      <c r="A30" s="289">
        <v>21</v>
      </c>
      <c r="B30" s="282" t="s">
        <v>842</v>
      </c>
      <c r="C30" s="297" t="s">
        <v>1710</v>
      </c>
      <c r="D30" s="296">
        <v>1729</v>
      </c>
      <c r="E30" s="287">
        <v>45242</v>
      </c>
      <c r="F30" s="256"/>
      <c r="G30" s="286">
        <f t="shared" si="8"/>
        <v>1</v>
      </c>
      <c r="H30" s="252"/>
      <c r="I30" s="336">
        <f t="shared" si="9"/>
        <v>0</v>
      </c>
      <c r="J30" s="337"/>
      <c r="K30" s="231">
        <f t="shared" si="10"/>
        <v>0</v>
      </c>
      <c r="L30" s="338" t="s">
        <v>1855</v>
      </c>
    </row>
    <row r="31" spans="1:12" ht="16.5" x14ac:dyDescent="0.3">
      <c r="A31" s="289">
        <v>22</v>
      </c>
      <c r="B31" s="282" t="s">
        <v>843</v>
      </c>
      <c r="C31" s="297" t="s">
        <v>1710</v>
      </c>
      <c r="D31" s="296">
        <v>8273</v>
      </c>
      <c r="E31" s="287">
        <v>45107</v>
      </c>
      <c r="F31" s="256"/>
      <c r="G31" s="286">
        <f t="shared" si="8"/>
        <v>1</v>
      </c>
      <c r="H31" s="252"/>
      <c r="I31" s="336">
        <f t="shared" si="9"/>
        <v>0</v>
      </c>
      <c r="J31" s="337"/>
      <c r="K31" s="231">
        <f t="shared" si="10"/>
        <v>0</v>
      </c>
      <c r="L31" s="338" t="s">
        <v>1855</v>
      </c>
    </row>
    <row r="32" spans="1:12" ht="16.5" x14ac:dyDescent="0.3">
      <c r="A32" s="289">
        <v>23</v>
      </c>
      <c r="B32" s="282" t="s">
        <v>844</v>
      </c>
      <c r="C32" s="297" t="s">
        <v>852</v>
      </c>
      <c r="D32" s="296">
        <v>101102</v>
      </c>
      <c r="E32" s="327">
        <v>45242</v>
      </c>
      <c r="F32" s="300">
        <f t="shared" si="7"/>
        <v>45608</v>
      </c>
      <c r="G32" s="286">
        <f t="shared" si="8"/>
        <v>2</v>
      </c>
      <c r="H32" s="252"/>
      <c r="I32" s="336">
        <f t="shared" si="9"/>
        <v>0</v>
      </c>
      <c r="J32" s="337"/>
      <c r="K32" s="231">
        <f t="shared" si="10"/>
        <v>0</v>
      </c>
      <c r="L32" s="338"/>
    </row>
    <row r="33" spans="1:12" ht="16.5" x14ac:dyDescent="0.3">
      <c r="A33" s="289">
        <v>24</v>
      </c>
      <c r="B33" s="282" t="s">
        <v>845</v>
      </c>
      <c r="C33" s="297" t="s">
        <v>853</v>
      </c>
      <c r="D33" s="296" t="s">
        <v>854</v>
      </c>
      <c r="E33" s="287">
        <v>45242</v>
      </c>
      <c r="F33" s="300">
        <f t="shared" si="7"/>
        <v>45608</v>
      </c>
      <c r="G33" s="286">
        <f t="shared" si="8"/>
        <v>2</v>
      </c>
      <c r="H33" s="252"/>
      <c r="I33" s="336">
        <f t="shared" si="9"/>
        <v>0</v>
      </c>
      <c r="J33" s="337"/>
      <c r="K33" s="231">
        <f t="shared" si="10"/>
        <v>0</v>
      </c>
      <c r="L33" s="338"/>
    </row>
    <row r="34" spans="1:12" ht="16.5" x14ac:dyDescent="0.3">
      <c r="A34" s="289">
        <v>25</v>
      </c>
      <c r="B34" s="282" t="s">
        <v>846</v>
      </c>
      <c r="C34" s="297" t="s">
        <v>855</v>
      </c>
      <c r="D34" s="296">
        <v>55002080</v>
      </c>
      <c r="E34" s="287">
        <v>45242</v>
      </c>
      <c r="F34" s="300">
        <f t="shared" si="7"/>
        <v>45608</v>
      </c>
      <c r="G34" s="286">
        <f t="shared" si="8"/>
        <v>2</v>
      </c>
      <c r="H34" s="252"/>
      <c r="I34" s="336">
        <f t="shared" si="9"/>
        <v>0</v>
      </c>
      <c r="J34" s="337"/>
      <c r="K34" s="231">
        <f t="shared" si="10"/>
        <v>0</v>
      </c>
      <c r="L34" s="338"/>
    </row>
    <row r="35" spans="1:12" ht="16.5" x14ac:dyDescent="0.3">
      <c r="A35" s="289">
        <v>26</v>
      </c>
      <c r="B35" s="282" t="s">
        <v>847</v>
      </c>
      <c r="C35" s="297" t="s">
        <v>1711</v>
      </c>
      <c r="D35" s="296" t="s">
        <v>856</v>
      </c>
      <c r="E35" s="287">
        <v>45107</v>
      </c>
      <c r="F35" s="300">
        <f t="shared" si="7"/>
        <v>45473</v>
      </c>
      <c r="G35" s="286">
        <f t="shared" si="8"/>
        <v>2</v>
      </c>
      <c r="H35" s="252"/>
      <c r="I35" s="336">
        <f t="shared" si="9"/>
        <v>0</v>
      </c>
      <c r="J35" s="337"/>
      <c r="K35" s="231">
        <f t="shared" si="10"/>
        <v>0</v>
      </c>
      <c r="L35" s="338"/>
    </row>
    <row r="36" spans="1:12" ht="16.5" x14ac:dyDescent="0.3">
      <c r="A36" s="289">
        <v>27</v>
      </c>
      <c r="B36" s="282" t="s">
        <v>848</v>
      </c>
      <c r="C36" s="297" t="s">
        <v>857</v>
      </c>
      <c r="D36" s="296" t="s">
        <v>858</v>
      </c>
      <c r="E36" s="327">
        <v>45016</v>
      </c>
      <c r="F36" s="300">
        <f t="shared" si="7"/>
        <v>45382</v>
      </c>
      <c r="G36" s="286">
        <f t="shared" si="8"/>
        <v>2</v>
      </c>
      <c r="H36" s="252"/>
      <c r="I36" s="336">
        <f t="shared" si="9"/>
        <v>0</v>
      </c>
      <c r="J36" s="337"/>
      <c r="K36" s="231">
        <f t="shared" si="10"/>
        <v>0</v>
      </c>
      <c r="L36" s="338"/>
    </row>
    <row r="37" spans="1:12" ht="16.5" x14ac:dyDescent="0.3">
      <c r="A37" s="289">
        <v>28</v>
      </c>
      <c r="B37" s="282" t="s">
        <v>849</v>
      </c>
      <c r="C37" s="297" t="s">
        <v>859</v>
      </c>
      <c r="D37" s="296">
        <v>15020065</v>
      </c>
      <c r="E37" s="327">
        <v>45016</v>
      </c>
      <c r="F37" s="300">
        <f t="shared" si="7"/>
        <v>45382</v>
      </c>
      <c r="G37" s="286">
        <f t="shared" si="8"/>
        <v>2</v>
      </c>
      <c r="H37" s="252"/>
      <c r="I37" s="336">
        <f t="shared" si="9"/>
        <v>0</v>
      </c>
      <c r="J37" s="337"/>
      <c r="K37" s="231">
        <f t="shared" si="10"/>
        <v>0</v>
      </c>
      <c r="L37" s="338"/>
    </row>
    <row r="38" spans="1:12" ht="15.75" customHeight="1" x14ac:dyDescent="0.25">
      <c r="A38" s="372" t="s">
        <v>1013</v>
      </c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4"/>
    </row>
    <row r="39" spans="1:12" ht="16.5" x14ac:dyDescent="0.3">
      <c r="A39" s="289">
        <v>29</v>
      </c>
      <c r="B39" s="282" t="s">
        <v>860</v>
      </c>
      <c r="C39" s="297" t="s">
        <v>863</v>
      </c>
      <c r="D39" s="296">
        <v>405</v>
      </c>
      <c r="E39" s="284">
        <v>45230</v>
      </c>
      <c r="F39" s="300">
        <f t="shared" ref="F39:F44" si="11">E39+366</f>
        <v>45596</v>
      </c>
      <c r="G39" s="286">
        <f t="shared" ref="G39:G44" si="12">COUNT(E39:F39)</f>
        <v>2</v>
      </c>
      <c r="H39" s="252"/>
      <c r="I39" s="336">
        <f>G39*H39</f>
        <v>0</v>
      </c>
      <c r="J39" s="337"/>
      <c r="K39" s="231">
        <f>I39+(I39*J39)</f>
        <v>0</v>
      </c>
      <c r="L39" s="338"/>
    </row>
    <row r="40" spans="1:12" ht="25.5" x14ac:dyDescent="0.3">
      <c r="A40" s="289">
        <v>30</v>
      </c>
      <c r="B40" s="282" t="s">
        <v>861</v>
      </c>
      <c r="C40" s="297" t="s">
        <v>864</v>
      </c>
      <c r="D40" s="296" t="s">
        <v>865</v>
      </c>
      <c r="E40" s="284">
        <v>45230</v>
      </c>
      <c r="F40" s="300">
        <f t="shared" si="11"/>
        <v>45596</v>
      </c>
      <c r="G40" s="286">
        <f t="shared" si="12"/>
        <v>2</v>
      </c>
      <c r="H40" s="252"/>
      <c r="I40" s="336">
        <f>G40*H40</f>
        <v>0</v>
      </c>
      <c r="J40" s="337"/>
      <c r="K40" s="231">
        <f>I40+(I40*J40)</f>
        <v>0</v>
      </c>
      <c r="L40" s="338"/>
    </row>
    <row r="41" spans="1:12" s="142" customFormat="1" ht="16.5" x14ac:dyDescent="0.3">
      <c r="A41" s="289">
        <v>31</v>
      </c>
      <c r="B41" s="282" t="s">
        <v>862</v>
      </c>
      <c r="C41" s="297"/>
      <c r="D41" s="296" t="s">
        <v>866</v>
      </c>
      <c r="E41" s="284">
        <v>45230</v>
      </c>
      <c r="F41" s="300">
        <f t="shared" si="11"/>
        <v>45596</v>
      </c>
      <c r="G41" s="286">
        <f t="shared" si="12"/>
        <v>2</v>
      </c>
      <c r="H41" s="252"/>
      <c r="I41" s="336"/>
      <c r="J41" s="337"/>
      <c r="K41" s="231"/>
      <c r="L41" s="338"/>
    </row>
    <row r="42" spans="1:12" ht="16.5" x14ac:dyDescent="0.3">
      <c r="A42" s="289">
        <v>32</v>
      </c>
      <c r="B42" s="282" t="s">
        <v>1712</v>
      </c>
      <c r="C42" s="297" t="s">
        <v>1713</v>
      </c>
      <c r="D42" s="296" t="s">
        <v>1714</v>
      </c>
      <c r="E42" s="284">
        <v>45107</v>
      </c>
      <c r="F42" s="300">
        <f t="shared" si="11"/>
        <v>45473</v>
      </c>
      <c r="G42" s="286">
        <f t="shared" si="12"/>
        <v>2</v>
      </c>
      <c r="H42" s="252"/>
      <c r="I42" s="336">
        <f>G42*H42</f>
        <v>0</v>
      </c>
      <c r="J42" s="337"/>
      <c r="K42" s="231">
        <f>I42+(I42*J42)</f>
        <v>0</v>
      </c>
      <c r="L42" s="338"/>
    </row>
    <row r="43" spans="1:12" ht="16.5" x14ac:dyDescent="0.3">
      <c r="A43" s="289">
        <v>33</v>
      </c>
      <c r="B43" s="282" t="s">
        <v>935</v>
      </c>
      <c r="C43" s="297" t="s">
        <v>1625</v>
      </c>
      <c r="D43" s="296">
        <v>200295865</v>
      </c>
      <c r="E43" s="327">
        <v>45107</v>
      </c>
      <c r="F43" s="300">
        <f t="shared" si="11"/>
        <v>45473</v>
      </c>
      <c r="G43" s="286">
        <f t="shared" si="12"/>
        <v>2</v>
      </c>
      <c r="H43" s="252"/>
      <c r="I43" s="336">
        <f>G43*H43</f>
        <v>0</v>
      </c>
      <c r="J43" s="337"/>
      <c r="K43" s="231">
        <f>I43+(I43*J43)</f>
        <v>0</v>
      </c>
      <c r="L43" s="338"/>
    </row>
    <row r="44" spans="1:12" ht="16.5" x14ac:dyDescent="0.3">
      <c r="A44" s="289">
        <v>34</v>
      </c>
      <c r="B44" s="282" t="s">
        <v>935</v>
      </c>
      <c r="C44" s="297" t="s">
        <v>1625</v>
      </c>
      <c r="D44" s="296">
        <v>1501914</v>
      </c>
      <c r="E44" s="327">
        <v>45107</v>
      </c>
      <c r="F44" s="300">
        <f t="shared" si="11"/>
        <v>45473</v>
      </c>
      <c r="G44" s="286">
        <f t="shared" si="12"/>
        <v>2</v>
      </c>
      <c r="H44" s="252"/>
      <c r="I44" s="336">
        <f>G44*H44</f>
        <v>0</v>
      </c>
      <c r="J44" s="337"/>
      <c r="K44" s="231">
        <f>I44+(I44*J44)</f>
        <v>0</v>
      </c>
      <c r="L44" s="338"/>
    </row>
    <row r="45" spans="1:12" ht="15.75" customHeight="1" x14ac:dyDescent="0.25">
      <c r="A45" s="372" t="s">
        <v>944</v>
      </c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4"/>
    </row>
    <row r="46" spans="1:12" ht="16.5" x14ac:dyDescent="0.3">
      <c r="A46" s="289">
        <v>35</v>
      </c>
      <c r="B46" s="282" t="s">
        <v>867</v>
      </c>
      <c r="C46" s="297" t="s">
        <v>869</v>
      </c>
      <c r="D46" s="296">
        <v>260</v>
      </c>
      <c r="E46" s="291">
        <v>45199</v>
      </c>
      <c r="F46" s="300">
        <f t="shared" ref="F46:F47" si="13">E46+366</f>
        <v>45565</v>
      </c>
      <c r="G46" s="286">
        <f t="shared" ref="G46:G47" si="14">COUNT(E46:F46)</f>
        <v>2</v>
      </c>
      <c r="H46" s="252"/>
      <c r="I46" s="336">
        <f>G46*H46</f>
        <v>0</v>
      </c>
      <c r="J46" s="337"/>
      <c r="K46" s="231">
        <f>I46+(I46*J46)</f>
        <v>0</v>
      </c>
      <c r="L46" s="338"/>
    </row>
    <row r="47" spans="1:12" ht="17.25" customHeight="1" x14ac:dyDescent="0.3">
      <c r="A47" s="289">
        <v>36</v>
      </c>
      <c r="B47" s="282" t="s">
        <v>868</v>
      </c>
      <c r="C47" s="297" t="s">
        <v>870</v>
      </c>
      <c r="D47" s="296">
        <v>73647</v>
      </c>
      <c r="E47" s="291">
        <v>45199</v>
      </c>
      <c r="F47" s="300">
        <f t="shared" si="13"/>
        <v>45565</v>
      </c>
      <c r="G47" s="286">
        <f t="shared" si="14"/>
        <v>2</v>
      </c>
      <c r="H47" s="252"/>
      <c r="I47" s="336">
        <f>G47*H47</f>
        <v>0</v>
      </c>
      <c r="J47" s="337"/>
      <c r="K47" s="231">
        <f>I47+(I47*J47)</f>
        <v>0</v>
      </c>
      <c r="L47" s="338"/>
    </row>
    <row r="48" spans="1:12" ht="15.75" customHeight="1" x14ac:dyDescent="0.25">
      <c r="A48" s="372" t="s">
        <v>945</v>
      </c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4"/>
    </row>
    <row r="49" spans="1:12" ht="16.5" x14ac:dyDescent="0.3">
      <c r="A49" s="289">
        <v>37</v>
      </c>
      <c r="B49" s="282" t="s">
        <v>871</v>
      </c>
      <c r="C49" s="297" t="s">
        <v>872</v>
      </c>
      <c r="D49" s="296" t="s">
        <v>873</v>
      </c>
      <c r="E49" s="287">
        <v>45242</v>
      </c>
      <c r="F49" s="300">
        <f t="shared" ref="F49:F51" si="15">E49+366</f>
        <v>45608</v>
      </c>
      <c r="G49" s="286">
        <f t="shared" ref="G49:G51" si="16">COUNT(E49:F49)</f>
        <v>2</v>
      </c>
      <c r="H49" s="252"/>
      <c r="I49" s="336">
        <f>G49*H49</f>
        <v>0</v>
      </c>
      <c r="J49" s="337"/>
      <c r="K49" s="231">
        <f>I49+(I49*J49)</f>
        <v>0</v>
      </c>
      <c r="L49" s="338"/>
    </row>
    <row r="50" spans="1:12" ht="16.5" customHeight="1" x14ac:dyDescent="0.3">
      <c r="A50" s="289">
        <v>38</v>
      </c>
      <c r="B50" s="282" t="s">
        <v>934</v>
      </c>
      <c r="C50" s="297" t="s">
        <v>1625</v>
      </c>
      <c r="D50" s="297">
        <v>665673</v>
      </c>
      <c r="E50" s="327">
        <v>45107</v>
      </c>
      <c r="F50" s="300">
        <f t="shared" si="15"/>
        <v>45473</v>
      </c>
      <c r="G50" s="286">
        <f t="shared" si="16"/>
        <v>2</v>
      </c>
      <c r="H50" s="231"/>
      <c r="I50" s="336">
        <f>G50*H50</f>
        <v>0</v>
      </c>
      <c r="J50" s="337"/>
      <c r="K50" s="231">
        <f>I50+(I50*J50)</f>
        <v>0</v>
      </c>
      <c r="L50" s="338"/>
    </row>
    <row r="51" spans="1:12" ht="16.5" customHeight="1" x14ac:dyDescent="0.3">
      <c r="A51" s="289">
        <v>39</v>
      </c>
      <c r="B51" s="282" t="s">
        <v>934</v>
      </c>
      <c r="C51" s="297" t="s">
        <v>1625</v>
      </c>
      <c r="D51" s="297">
        <v>1714418</v>
      </c>
      <c r="E51" s="327">
        <v>45107</v>
      </c>
      <c r="F51" s="300">
        <f t="shared" si="15"/>
        <v>45473</v>
      </c>
      <c r="G51" s="286">
        <f t="shared" si="16"/>
        <v>2</v>
      </c>
      <c r="H51" s="231"/>
      <c r="I51" s="336">
        <f>G51*H51</f>
        <v>0</v>
      </c>
      <c r="J51" s="337"/>
      <c r="K51" s="231">
        <f>I51+(I51*J51)</f>
        <v>0</v>
      </c>
      <c r="L51" s="338"/>
    </row>
    <row r="52" spans="1:12" ht="15.75" customHeight="1" x14ac:dyDescent="0.25">
      <c r="A52" s="372" t="s">
        <v>946</v>
      </c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4"/>
    </row>
    <row r="53" spans="1:12" ht="16.5" x14ac:dyDescent="0.3">
      <c r="A53" s="289">
        <v>40</v>
      </c>
      <c r="B53" s="282" t="s">
        <v>874</v>
      </c>
      <c r="C53" s="297">
        <v>1998</v>
      </c>
      <c r="D53" s="282" t="s">
        <v>1715</v>
      </c>
      <c r="E53" s="287">
        <v>45242</v>
      </c>
      <c r="F53" s="300">
        <f t="shared" ref="F53:F87" si="17">E53+366</f>
        <v>45608</v>
      </c>
      <c r="G53" s="286">
        <f t="shared" ref="G53:G87" si="18">COUNT(E53:F53)</f>
        <v>2</v>
      </c>
      <c r="H53" s="252"/>
      <c r="I53" s="336">
        <f t="shared" ref="I53:I60" si="19">G53*H53</f>
        <v>0</v>
      </c>
      <c r="J53" s="337"/>
      <c r="K53" s="231">
        <f t="shared" ref="K53:K60" si="20">I53+(I53*J53)</f>
        <v>0</v>
      </c>
      <c r="L53" s="338"/>
    </row>
    <row r="54" spans="1:12" ht="16.5" x14ac:dyDescent="0.3">
      <c r="A54" s="289">
        <v>41</v>
      </c>
      <c r="B54" s="282" t="s">
        <v>875</v>
      </c>
      <c r="C54" s="297">
        <v>2015</v>
      </c>
      <c r="D54" s="282" t="s">
        <v>880</v>
      </c>
      <c r="E54" s="287">
        <v>45242</v>
      </c>
      <c r="F54" s="300">
        <f t="shared" si="17"/>
        <v>45608</v>
      </c>
      <c r="G54" s="286">
        <f t="shared" si="18"/>
        <v>2</v>
      </c>
      <c r="H54" s="252"/>
      <c r="I54" s="336">
        <f t="shared" si="19"/>
        <v>0</v>
      </c>
      <c r="J54" s="337"/>
      <c r="K54" s="231">
        <f t="shared" si="20"/>
        <v>0</v>
      </c>
      <c r="L54" s="338"/>
    </row>
    <row r="55" spans="1:12" ht="16.5" x14ac:dyDescent="0.3">
      <c r="A55" s="289">
        <v>42</v>
      </c>
      <c r="B55" s="282" t="s">
        <v>876</v>
      </c>
      <c r="C55" s="297" t="s">
        <v>181</v>
      </c>
      <c r="D55" s="298">
        <v>33.268041237113401</v>
      </c>
      <c r="E55" s="287">
        <v>45242</v>
      </c>
      <c r="F55" s="300">
        <f t="shared" si="17"/>
        <v>45608</v>
      </c>
      <c r="G55" s="286">
        <f t="shared" si="18"/>
        <v>2</v>
      </c>
      <c r="H55" s="252"/>
      <c r="I55" s="336">
        <f t="shared" si="19"/>
        <v>0</v>
      </c>
      <c r="J55" s="337"/>
      <c r="K55" s="231">
        <f t="shared" si="20"/>
        <v>0</v>
      </c>
      <c r="L55" s="338"/>
    </row>
    <row r="56" spans="1:12" ht="16.5" x14ac:dyDescent="0.3">
      <c r="A56" s="289">
        <v>43</v>
      </c>
      <c r="B56" s="282" t="s">
        <v>16</v>
      </c>
      <c r="C56" s="297" t="s">
        <v>881</v>
      </c>
      <c r="D56" s="299" t="s">
        <v>882</v>
      </c>
      <c r="E56" s="287">
        <v>45242</v>
      </c>
      <c r="F56" s="300">
        <f t="shared" si="17"/>
        <v>45608</v>
      </c>
      <c r="G56" s="286">
        <f t="shared" si="18"/>
        <v>2</v>
      </c>
      <c r="H56" s="252"/>
      <c r="I56" s="336">
        <f t="shared" si="19"/>
        <v>0</v>
      </c>
      <c r="J56" s="337"/>
      <c r="K56" s="231">
        <f t="shared" si="20"/>
        <v>0</v>
      </c>
      <c r="L56" s="338"/>
    </row>
    <row r="57" spans="1:12" ht="16.5" x14ac:dyDescent="0.3">
      <c r="A57" s="289">
        <v>44</v>
      </c>
      <c r="B57" s="282" t="s">
        <v>877</v>
      </c>
      <c r="C57" s="297" t="s">
        <v>1716</v>
      </c>
      <c r="D57" s="282" t="s">
        <v>883</v>
      </c>
      <c r="E57" s="287">
        <v>45242</v>
      </c>
      <c r="F57" s="300">
        <f t="shared" si="17"/>
        <v>45608</v>
      </c>
      <c r="G57" s="286">
        <f t="shared" si="18"/>
        <v>2</v>
      </c>
      <c r="H57" s="252"/>
      <c r="I57" s="336">
        <f t="shared" si="19"/>
        <v>0</v>
      </c>
      <c r="J57" s="337"/>
      <c r="K57" s="231">
        <f t="shared" si="20"/>
        <v>0</v>
      </c>
      <c r="L57" s="338"/>
    </row>
    <row r="58" spans="1:12" ht="288" customHeight="1" x14ac:dyDescent="0.3">
      <c r="A58" s="289">
        <v>45</v>
      </c>
      <c r="B58" s="282" t="s">
        <v>1717</v>
      </c>
      <c r="C58" s="297"/>
      <c r="D58" s="282" t="s">
        <v>1718</v>
      </c>
      <c r="E58" s="287">
        <v>45242</v>
      </c>
      <c r="F58" s="300">
        <f t="shared" si="17"/>
        <v>45608</v>
      </c>
      <c r="G58" s="286">
        <f t="shared" si="18"/>
        <v>2</v>
      </c>
      <c r="H58" s="252"/>
      <c r="I58" s="336">
        <f t="shared" si="19"/>
        <v>0</v>
      </c>
      <c r="J58" s="337"/>
      <c r="K58" s="231">
        <f t="shared" si="20"/>
        <v>0</v>
      </c>
      <c r="L58" s="338" t="s">
        <v>1794</v>
      </c>
    </row>
    <row r="59" spans="1:12" ht="16.5" x14ac:dyDescent="0.3">
      <c r="A59" s="289">
        <v>46</v>
      </c>
      <c r="B59" s="282" t="s">
        <v>878</v>
      </c>
      <c r="C59" s="297" t="s">
        <v>884</v>
      </c>
      <c r="D59" s="297">
        <v>9916456</v>
      </c>
      <c r="E59" s="287">
        <v>45242</v>
      </c>
      <c r="F59" s="300">
        <f t="shared" si="17"/>
        <v>45608</v>
      </c>
      <c r="G59" s="286">
        <f t="shared" si="18"/>
        <v>2</v>
      </c>
      <c r="H59" s="252"/>
      <c r="I59" s="336">
        <f t="shared" si="19"/>
        <v>0</v>
      </c>
      <c r="J59" s="337"/>
      <c r="K59" s="231">
        <f t="shared" si="20"/>
        <v>0</v>
      </c>
      <c r="L59" s="338"/>
    </row>
    <row r="60" spans="1:12" ht="16.5" x14ac:dyDescent="0.3">
      <c r="A60" s="289">
        <v>47</v>
      </c>
      <c r="B60" s="282" t="s">
        <v>879</v>
      </c>
      <c r="C60" s="297" t="s">
        <v>885</v>
      </c>
      <c r="D60" s="297">
        <v>10954</v>
      </c>
      <c r="E60" s="287">
        <v>45242</v>
      </c>
      <c r="F60" s="300">
        <f t="shared" si="17"/>
        <v>45608</v>
      </c>
      <c r="G60" s="286">
        <f t="shared" si="18"/>
        <v>2</v>
      </c>
      <c r="H60" s="252"/>
      <c r="I60" s="336">
        <f t="shared" si="19"/>
        <v>0</v>
      </c>
      <c r="J60" s="337"/>
      <c r="K60" s="231">
        <f t="shared" si="20"/>
        <v>0</v>
      </c>
      <c r="L60" s="338"/>
    </row>
    <row r="61" spans="1:12" ht="15.75" customHeight="1" x14ac:dyDescent="0.25">
      <c r="A61" s="372" t="s">
        <v>947</v>
      </c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4"/>
    </row>
    <row r="62" spans="1:12" ht="16.5" x14ac:dyDescent="0.3">
      <c r="A62" s="289">
        <v>48</v>
      </c>
      <c r="B62" s="282" t="s">
        <v>887</v>
      </c>
      <c r="C62" s="297" t="s">
        <v>889</v>
      </c>
      <c r="D62" s="296">
        <v>999</v>
      </c>
      <c r="E62" s="291">
        <v>45199</v>
      </c>
      <c r="F62" s="300">
        <f t="shared" si="17"/>
        <v>45565</v>
      </c>
      <c r="G62" s="286">
        <f t="shared" si="18"/>
        <v>2</v>
      </c>
      <c r="H62" s="252"/>
      <c r="I62" s="336">
        <f>G62*H62</f>
        <v>0</v>
      </c>
      <c r="J62" s="337"/>
      <c r="K62" s="231">
        <f>I62+(I62*J62)</f>
        <v>0</v>
      </c>
      <c r="L62" s="338"/>
    </row>
    <row r="63" spans="1:12" ht="15.75" customHeight="1" x14ac:dyDescent="0.25">
      <c r="A63" s="372" t="s">
        <v>948</v>
      </c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4"/>
    </row>
    <row r="64" spans="1:12" ht="16.5" x14ac:dyDescent="0.3">
      <c r="A64" s="289">
        <v>49</v>
      </c>
      <c r="B64" s="282" t="s">
        <v>33</v>
      </c>
      <c r="C64" s="297" t="s">
        <v>1315</v>
      </c>
      <c r="D64" s="296" t="s">
        <v>892</v>
      </c>
      <c r="E64" s="307">
        <v>45199</v>
      </c>
      <c r="F64" s="300">
        <f t="shared" si="17"/>
        <v>45565</v>
      </c>
      <c r="G64" s="286">
        <f t="shared" si="18"/>
        <v>2</v>
      </c>
      <c r="H64" s="252"/>
      <c r="I64" s="336">
        <f t="shared" ref="I64:I68" si="21">G64*H64</f>
        <v>0</v>
      </c>
      <c r="J64" s="337"/>
      <c r="K64" s="231">
        <f t="shared" ref="K64:K68" si="22">I64+(I64*J64)</f>
        <v>0</v>
      </c>
      <c r="L64" s="338"/>
    </row>
    <row r="65" spans="1:12" ht="16.5" x14ac:dyDescent="0.3">
      <c r="A65" s="289">
        <v>50</v>
      </c>
      <c r="B65" s="282" t="s">
        <v>33</v>
      </c>
      <c r="C65" s="297" t="s">
        <v>331</v>
      </c>
      <c r="D65" s="296">
        <v>884</v>
      </c>
      <c r="E65" s="291">
        <v>45199</v>
      </c>
      <c r="F65" s="300">
        <f t="shared" si="17"/>
        <v>45565</v>
      </c>
      <c r="G65" s="286">
        <f t="shared" si="18"/>
        <v>2</v>
      </c>
      <c r="H65" s="252"/>
      <c r="I65" s="336">
        <f t="shared" si="21"/>
        <v>0</v>
      </c>
      <c r="J65" s="337"/>
      <c r="K65" s="231">
        <f t="shared" si="22"/>
        <v>0</v>
      </c>
      <c r="L65" s="338"/>
    </row>
    <row r="66" spans="1:12" ht="16.5" x14ac:dyDescent="0.3">
      <c r="A66" s="289">
        <v>51</v>
      </c>
      <c r="B66" s="282" t="s">
        <v>890</v>
      </c>
      <c r="C66" s="297" t="s">
        <v>893</v>
      </c>
      <c r="D66" s="296" t="s">
        <v>894</v>
      </c>
      <c r="E66" s="291">
        <v>45199</v>
      </c>
      <c r="F66" s="300">
        <f t="shared" si="17"/>
        <v>45565</v>
      </c>
      <c r="G66" s="286">
        <f t="shared" si="18"/>
        <v>2</v>
      </c>
      <c r="H66" s="252"/>
      <c r="I66" s="336">
        <f t="shared" si="21"/>
        <v>0</v>
      </c>
      <c r="J66" s="337"/>
      <c r="K66" s="231">
        <f t="shared" si="22"/>
        <v>0</v>
      </c>
      <c r="L66" s="338"/>
    </row>
    <row r="67" spans="1:12" ht="16.5" x14ac:dyDescent="0.3">
      <c r="A67" s="289">
        <v>52</v>
      </c>
      <c r="B67" s="282" t="s">
        <v>82</v>
      </c>
      <c r="C67" s="297" t="s">
        <v>1719</v>
      </c>
      <c r="D67" s="296">
        <v>671243</v>
      </c>
      <c r="E67" s="291">
        <v>45107</v>
      </c>
      <c r="F67" s="300">
        <f t="shared" si="17"/>
        <v>45473</v>
      </c>
      <c r="G67" s="286">
        <f t="shared" si="18"/>
        <v>2</v>
      </c>
      <c r="H67" s="252"/>
      <c r="I67" s="336">
        <f t="shared" si="21"/>
        <v>0</v>
      </c>
      <c r="J67" s="337"/>
      <c r="K67" s="231">
        <f t="shared" si="22"/>
        <v>0</v>
      </c>
      <c r="L67" s="338"/>
    </row>
    <row r="68" spans="1:12" ht="16.5" x14ac:dyDescent="0.3">
      <c r="A68" s="289">
        <v>53</v>
      </c>
      <c r="B68" s="282" t="s">
        <v>82</v>
      </c>
      <c r="C68" s="297" t="s">
        <v>1719</v>
      </c>
      <c r="D68" s="296" t="s">
        <v>933</v>
      </c>
      <c r="E68" s="327">
        <v>45107</v>
      </c>
      <c r="F68" s="300">
        <f t="shared" si="17"/>
        <v>45473</v>
      </c>
      <c r="G68" s="286">
        <f t="shared" si="18"/>
        <v>2</v>
      </c>
      <c r="H68" s="231"/>
      <c r="I68" s="336">
        <f t="shared" si="21"/>
        <v>0</v>
      </c>
      <c r="J68" s="337"/>
      <c r="K68" s="231">
        <f t="shared" si="22"/>
        <v>0</v>
      </c>
      <c r="L68" s="338"/>
    </row>
    <row r="69" spans="1:12" ht="15.75" customHeight="1" x14ac:dyDescent="0.25">
      <c r="A69" s="372" t="s">
        <v>900</v>
      </c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4"/>
    </row>
    <row r="70" spans="1:12" ht="16.5" x14ac:dyDescent="0.3">
      <c r="A70" s="290">
        <v>54</v>
      </c>
      <c r="B70" s="283" t="s">
        <v>895</v>
      </c>
      <c r="C70" s="282" t="s">
        <v>897</v>
      </c>
      <c r="D70" s="282" t="s">
        <v>898</v>
      </c>
      <c r="E70" s="281">
        <v>45138</v>
      </c>
      <c r="F70" s="300">
        <f t="shared" si="17"/>
        <v>45504</v>
      </c>
      <c r="G70" s="286">
        <f t="shared" si="18"/>
        <v>2</v>
      </c>
      <c r="H70" s="252"/>
      <c r="I70" s="336">
        <f>G70*H70</f>
        <v>0</v>
      </c>
      <c r="J70" s="337"/>
      <c r="K70" s="231">
        <f>I70+(I70*J70)</f>
        <v>0</v>
      </c>
      <c r="L70" s="338"/>
    </row>
    <row r="71" spans="1:12" ht="16.5" x14ac:dyDescent="0.3">
      <c r="A71" s="290">
        <v>55</v>
      </c>
      <c r="B71" s="283" t="s">
        <v>896</v>
      </c>
      <c r="C71" s="282" t="s">
        <v>1719</v>
      </c>
      <c r="D71" s="282">
        <v>200207284</v>
      </c>
      <c r="E71" s="327">
        <v>45016</v>
      </c>
      <c r="F71" s="300">
        <f t="shared" si="17"/>
        <v>45382</v>
      </c>
      <c r="G71" s="286">
        <f t="shared" si="18"/>
        <v>2</v>
      </c>
      <c r="H71" s="252"/>
      <c r="I71" s="336">
        <f>G71*H71</f>
        <v>0</v>
      </c>
      <c r="J71" s="337"/>
      <c r="K71" s="231">
        <f>I71+(I71*J71)</f>
        <v>0</v>
      </c>
      <c r="L71" s="338"/>
    </row>
    <row r="72" spans="1:12" ht="16.5" x14ac:dyDescent="0.3">
      <c r="A72" s="290">
        <v>56</v>
      </c>
      <c r="B72" s="283" t="s">
        <v>896</v>
      </c>
      <c r="C72" s="282" t="s">
        <v>1719</v>
      </c>
      <c r="D72" s="282" t="s">
        <v>899</v>
      </c>
      <c r="E72" s="327">
        <v>45016</v>
      </c>
      <c r="F72" s="300">
        <f t="shared" si="17"/>
        <v>45382</v>
      </c>
      <c r="G72" s="286">
        <f t="shared" si="18"/>
        <v>2</v>
      </c>
      <c r="H72" s="252"/>
      <c r="I72" s="336">
        <f>G72*H72</f>
        <v>0</v>
      </c>
      <c r="J72" s="337"/>
      <c r="K72" s="231">
        <f>I72+(I72*J72)</f>
        <v>0</v>
      </c>
      <c r="L72" s="338"/>
    </row>
    <row r="73" spans="1:12" ht="15.75" customHeight="1" x14ac:dyDescent="0.25">
      <c r="A73" s="372" t="s">
        <v>929</v>
      </c>
      <c r="B73" s="373"/>
      <c r="C73" s="373"/>
      <c r="D73" s="373"/>
      <c r="E73" s="373"/>
      <c r="F73" s="373"/>
      <c r="G73" s="373"/>
      <c r="H73" s="373"/>
      <c r="I73" s="373"/>
      <c r="J73" s="373"/>
      <c r="K73" s="373"/>
      <c r="L73" s="374"/>
    </row>
    <row r="74" spans="1:12" ht="16.5" x14ac:dyDescent="0.3">
      <c r="A74" s="292">
        <v>57</v>
      </c>
      <c r="B74" s="114" t="s">
        <v>901</v>
      </c>
      <c r="C74" s="115" t="s">
        <v>910</v>
      </c>
      <c r="D74" s="115" t="s">
        <v>911</v>
      </c>
      <c r="E74" s="294">
        <v>45267</v>
      </c>
      <c r="F74" s="300">
        <f t="shared" si="17"/>
        <v>45633</v>
      </c>
      <c r="G74" s="286">
        <f t="shared" si="18"/>
        <v>2</v>
      </c>
      <c r="H74" s="252"/>
      <c r="I74" s="336">
        <f t="shared" ref="I74:I84" si="23">G74*H74</f>
        <v>0</v>
      </c>
      <c r="J74" s="337"/>
      <c r="K74" s="231">
        <f t="shared" ref="K74:K84" si="24">I74+(I74*J74)</f>
        <v>0</v>
      </c>
      <c r="L74" s="338"/>
    </row>
    <row r="75" spans="1:12" ht="16.5" x14ac:dyDescent="0.3">
      <c r="A75" s="292">
        <v>58</v>
      </c>
      <c r="B75" s="293" t="s">
        <v>902</v>
      </c>
      <c r="C75" s="115" t="s">
        <v>912</v>
      </c>
      <c r="D75" s="115" t="s">
        <v>913</v>
      </c>
      <c r="E75" s="294">
        <v>45267</v>
      </c>
      <c r="F75" s="300">
        <f t="shared" si="17"/>
        <v>45633</v>
      </c>
      <c r="G75" s="286">
        <f t="shared" si="18"/>
        <v>2</v>
      </c>
      <c r="H75" s="252"/>
      <c r="I75" s="336">
        <f t="shared" si="23"/>
        <v>0</v>
      </c>
      <c r="J75" s="337"/>
      <c r="K75" s="231">
        <f t="shared" si="24"/>
        <v>0</v>
      </c>
      <c r="L75" s="338"/>
    </row>
    <row r="76" spans="1:12" ht="16.5" x14ac:dyDescent="0.3">
      <c r="A76" s="292">
        <f t="shared" ref="A76:A84" si="25">SUM(A75,1)</f>
        <v>59</v>
      </c>
      <c r="B76" s="295" t="s">
        <v>507</v>
      </c>
      <c r="C76" s="115" t="s">
        <v>914</v>
      </c>
      <c r="D76" s="115" t="s">
        <v>915</v>
      </c>
      <c r="E76" s="294">
        <v>45267</v>
      </c>
      <c r="F76" s="300">
        <f t="shared" si="17"/>
        <v>45633</v>
      </c>
      <c r="G76" s="286">
        <f t="shared" si="18"/>
        <v>2</v>
      </c>
      <c r="H76" s="252"/>
      <c r="I76" s="336">
        <f t="shared" si="23"/>
        <v>0</v>
      </c>
      <c r="J76" s="337"/>
      <c r="K76" s="231">
        <f t="shared" si="24"/>
        <v>0</v>
      </c>
      <c r="L76" s="338"/>
    </row>
    <row r="77" spans="1:12" ht="16.5" x14ac:dyDescent="0.3">
      <c r="A77" s="292">
        <f t="shared" si="25"/>
        <v>60</v>
      </c>
      <c r="B77" s="295" t="s">
        <v>903</v>
      </c>
      <c r="C77" s="116" t="s">
        <v>916</v>
      </c>
      <c r="D77" s="116" t="s">
        <v>917</v>
      </c>
      <c r="E77" s="294">
        <v>45267</v>
      </c>
      <c r="F77" s="300">
        <f t="shared" si="17"/>
        <v>45633</v>
      </c>
      <c r="G77" s="286">
        <f t="shared" si="18"/>
        <v>2</v>
      </c>
      <c r="H77" s="252"/>
      <c r="I77" s="336">
        <f t="shared" si="23"/>
        <v>0</v>
      </c>
      <c r="J77" s="337"/>
      <c r="K77" s="231">
        <f t="shared" si="24"/>
        <v>0</v>
      </c>
      <c r="L77" s="338"/>
    </row>
    <row r="78" spans="1:12" ht="16.5" x14ac:dyDescent="0.3">
      <c r="A78" s="292">
        <f t="shared" si="25"/>
        <v>61</v>
      </c>
      <c r="B78" s="295" t="s">
        <v>904</v>
      </c>
      <c r="C78" s="116" t="s">
        <v>918</v>
      </c>
      <c r="D78" s="116">
        <v>2571</v>
      </c>
      <c r="E78" s="294">
        <v>45267</v>
      </c>
      <c r="F78" s="300">
        <f t="shared" si="17"/>
        <v>45633</v>
      </c>
      <c r="G78" s="286">
        <f t="shared" si="18"/>
        <v>2</v>
      </c>
      <c r="H78" s="252"/>
      <c r="I78" s="336">
        <f t="shared" si="23"/>
        <v>0</v>
      </c>
      <c r="J78" s="337"/>
      <c r="K78" s="231">
        <f t="shared" si="24"/>
        <v>0</v>
      </c>
      <c r="L78" s="338"/>
    </row>
    <row r="79" spans="1:12" ht="16.5" x14ac:dyDescent="0.3">
      <c r="A79" s="292">
        <f t="shared" si="25"/>
        <v>62</v>
      </c>
      <c r="B79" s="295" t="s">
        <v>905</v>
      </c>
      <c r="C79" s="115" t="s">
        <v>919</v>
      </c>
      <c r="D79" s="115" t="s">
        <v>920</v>
      </c>
      <c r="E79" s="294">
        <v>45267</v>
      </c>
      <c r="F79" s="300">
        <f t="shared" si="17"/>
        <v>45633</v>
      </c>
      <c r="G79" s="286">
        <f t="shared" si="18"/>
        <v>2</v>
      </c>
      <c r="H79" s="252"/>
      <c r="I79" s="336">
        <f t="shared" si="23"/>
        <v>0</v>
      </c>
      <c r="J79" s="337"/>
      <c r="K79" s="231">
        <f t="shared" si="24"/>
        <v>0</v>
      </c>
      <c r="L79" s="338"/>
    </row>
    <row r="80" spans="1:12" ht="16.5" x14ac:dyDescent="0.3">
      <c r="A80" s="292">
        <f t="shared" si="25"/>
        <v>63</v>
      </c>
      <c r="B80" s="295" t="s">
        <v>906</v>
      </c>
      <c r="C80" s="116" t="s">
        <v>921</v>
      </c>
      <c r="D80" s="116" t="s">
        <v>922</v>
      </c>
      <c r="E80" s="305">
        <v>45242</v>
      </c>
      <c r="F80" s="300">
        <f t="shared" si="17"/>
        <v>45608</v>
      </c>
      <c r="G80" s="286">
        <f t="shared" si="18"/>
        <v>2</v>
      </c>
      <c r="H80" s="252"/>
      <c r="I80" s="336">
        <f t="shared" si="23"/>
        <v>0</v>
      </c>
      <c r="J80" s="337"/>
      <c r="K80" s="231">
        <f t="shared" si="24"/>
        <v>0</v>
      </c>
      <c r="L80" s="338"/>
    </row>
    <row r="81" spans="1:12" ht="16.5" x14ac:dyDescent="0.3">
      <c r="A81" s="292">
        <f t="shared" si="25"/>
        <v>64</v>
      </c>
      <c r="B81" s="295" t="s">
        <v>907</v>
      </c>
      <c r="C81" s="116" t="s">
        <v>923</v>
      </c>
      <c r="D81" s="116" t="s">
        <v>924</v>
      </c>
      <c r="E81" s="305">
        <v>45242</v>
      </c>
      <c r="F81" s="300">
        <f t="shared" si="17"/>
        <v>45608</v>
      </c>
      <c r="G81" s="286">
        <f t="shared" si="18"/>
        <v>2</v>
      </c>
      <c r="H81" s="252"/>
      <c r="I81" s="336">
        <f t="shared" si="23"/>
        <v>0</v>
      </c>
      <c r="J81" s="337"/>
      <c r="K81" s="231">
        <f t="shared" si="24"/>
        <v>0</v>
      </c>
      <c r="L81" s="338"/>
    </row>
    <row r="82" spans="1:12" ht="16.5" x14ac:dyDescent="0.3">
      <c r="A82" s="292">
        <f t="shared" si="25"/>
        <v>65</v>
      </c>
      <c r="B82" s="295" t="s">
        <v>907</v>
      </c>
      <c r="C82" s="116" t="s">
        <v>923</v>
      </c>
      <c r="D82" s="116" t="s">
        <v>925</v>
      </c>
      <c r="E82" s="305">
        <v>45242</v>
      </c>
      <c r="F82" s="300">
        <f t="shared" si="17"/>
        <v>45608</v>
      </c>
      <c r="G82" s="286">
        <f t="shared" si="18"/>
        <v>2</v>
      </c>
      <c r="H82" s="252"/>
      <c r="I82" s="336">
        <f t="shared" si="23"/>
        <v>0</v>
      </c>
      <c r="J82" s="337"/>
      <c r="K82" s="231">
        <f t="shared" si="24"/>
        <v>0</v>
      </c>
      <c r="L82" s="338"/>
    </row>
    <row r="83" spans="1:12" ht="16.5" x14ac:dyDescent="0.3">
      <c r="A83" s="292">
        <f t="shared" si="25"/>
        <v>66</v>
      </c>
      <c r="B83" s="295" t="s">
        <v>908</v>
      </c>
      <c r="C83" s="116" t="s">
        <v>1720</v>
      </c>
      <c r="D83" s="116" t="s">
        <v>926</v>
      </c>
      <c r="E83" s="294">
        <v>45267</v>
      </c>
      <c r="F83" s="300">
        <f t="shared" si="17"/>
        <v>45633</v>
      </c>
      <c r="G83" s="286">
        <f t="shared" si="18"/>
        <v>2</v>
      </c>
      <c r="H83" s="252"/>
      <c r="I83" s="336">
        <f t="shared" si="23"/>
        <v>0</v>
      </c>
      <c r="J83" s="337"/>
      <c r="K83" s="231">
        <f t="shared" si="24"/>
        <v>0</v>
      </c>
      <c r="L83" s="338"/>
    </row>
    <row r="84" spans="1:12" ht="16.5" x14ac:dyDescent="0.3">
      <c r="A84" s="292">
        <f t="shared" si="25"/>
        <v>67</v>
      </c>
      <c r="B84" s="295" t="s">
        <v>909</v>
      </c>
      <c r="C84" s="116" t="s">
        <v>927</v>
      </c>
      <c r="D84" s="116" t="s">
        <v>928</v>
      </c>
      <c r="E84" s="294">
        <v>45267</v>
      </c>
      <c r="F84" s="300">
        <f t="shared" si="17"/>
        <v>45633</v>
      </c>
      <c r="G84" s="286">
        <f t="shared" si="18"/>
        <v>2</v>
      </c>
      <c r="H84" s="252"/>
      <c r="I84" s="336">
        <f t="shared" si="23"/>
        <v>0</v>
      </c>
      <c r="J84" s="337"/>
      <c r="K84" s="231">
        <f t="shared" si="24"/>
        <v>0</v>
      </c>
      <c r="L84" s="338"/>
    </row>
    <row r="85" spans="1:12" ht="15.75" customHeight="1" x14ac:dyDescent="0.3">
      <c r="A85" s="372" t="s">
        <v>949</v>
      </c>
      <c r="B85" s="373"/>
      <c r="C85" s="373"/>
      <c r="D85" s="373"/>
      <c r="E85" s="373"/>
      <c r="F85" s="373"/>
      <c r="G85" s="373"/>
      <c r="H85" s="373"/>
      <c r="I85" s="373"/>
      <c r="J85" s="373"/>
      <c r="K85" s="373"/>
      <c r="L85" s="338"/>
    </row>
    <row r="86" spans="1:12" ht="16.5" x14ac:dyDescent="0.3">
      <c r="A86" s="289">
        <v>68</v>
      </c>
      <c r="B86" s="282" t="s">
        <v>930</v>
      </c>
      <c r="C86" s="282" t="s">
        <v>1721</v>
      </c>
      <c r="D86" s="282">
        <v>31922</v>
      </c>
      <c r="E86" s="284">
        <v>44935</v>
      </c>
      <c r="F86" s="300">
        <f t="shared" si="17"/>
        <v>45301</v>
      </c>
      <c r="G86" s="286">
        <f t="shared" si="18"/>
        <v>2</v>
      </c>
      <c r="H86" s="231"/>
      <c r="I86" s="336">
        <f>G86*H86</f>
        <v>0</v>
      </c>
      <c r="J86" s="337"/>
      <c r="K86" s="231">
        <f>I86+(I86*J86)</f>
        <v>0</v>
      </c>
      <c r="L86" s="338"/>
    </row>
    <row r="87" spans="1:12" ht="16.5" x14ac:dyDescent="0.3">
      <c r="A87" s="289">
        <v>69</v>
      </c>
      <c r="B87" s="282" t="s">
        <v>931</v>
      </c>
      <c r="C87" s="282" t="s">
        <v>932</v>
      </c>
      <c r="D87" s="282"/>
      <c r="E87" s="284">
        <v>44935</v>
      </c>
      <c r="F87" s="300">
        <f t="shared" si="17"/>
        <v>45301</v>
      </c>
      <c r="G87" s="286">
        <f t="shared" si="18"/>
        <v>2</v>
      </c>
      <c r="H87" s="231"/>
      <c r="I87" s="336">
        <f>G87*H87</f>
        <v>0</v>
      </c>
      <c r="J87" s="337"/>
      <c r="K87" s="231">
        <f>I87+(I87*J87)</f>
        <v>0</v>
      </c>
      <c r="L87" s="338"/>
    </row>
    <row r="88" spans="1:12" ht="21" thickBot="1" x14ac:dyDescent="0.35">
      <c r="A88" s="416" t="s">
        <v>1865</v>
      </c>
      <c r="B88" s="417"/>
      <c r="C88" s="417"/>
      <c r="D88" s="417"/>
      <c r="E88" s="417"/>
      <c r="F88" s="417"/>
      <c r="G88" s="417"/>
      <c r="H88" s="417"/>
      <c r="I88" s="339">
        <f>SUM(I8:I87)</f>
        <v>0</v>
      </c>
      <c r="J88" s="340"/>
      <c r="K88" s="339">
        <f>SUM(K8:K87)</f>
        <v>0</v>
      </c>
      <c r="L88" s="341"/>
    </row>
  </sheetData>
  <mergeCells count="15">
    <mergeCell ref="H1:K1"/>
    <mergeCell ref="B2:G2"/>
    <mergeCell ref="A88:H88"/>
    <mergeCell ref="A85:K85"/>
    <mergeCell ref="A7:L7"/>
    <mergeCell ref="A21:L21"/>
    <mergeCell ref="A25:L25"/>
    <mergeCell ref="A38:L38"/>
    <mergeCell ref="A45:L45"/>
    <mergeCell ref="A48:L48"/>
    <mergeCell ref="A52:L52"/>
    <mergeCell ref="A61:L61"/>
    <mergeCell ref="A63:L63"/>
    <mergeCell ref="A69:L69"/>
    <mergeCell ref="A73:L73"/>
  </mergeCells>
  <pageMargins left="0.70866141732283472" right="0.70866141732283472" top="0.74803149606299213" bottom="0.74803149606299213" header="0.31496062992125984" footer="0.31496062992125984"/>
  <pageSetup paperSize="9" scale="61" fitToHeight="3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view="pageBreakPreview" zoomScale="90" zoomScaleNormal="100" zoomScaleSheetLayoutView="90" workbookViewId="0">
      <selection activeCell="J7" sqref="J7:J17"/>
    </sheetView>
  </sheetViews>
  <sheetFormatPr defaultRowHeight="15" x14ac:dyDescent="0.25"/>
  <cols>
    <col min="1" max="1" width="3.28515625" customWidth="1"/>
    <col min="2" max="2" width="31.140625" style="78" customWidth="1"/>
    <col min="3" max="3" width="17.42578125" style="78" customWidth="1"/>
    <col min="4" max="4" width="21.7109375" style="78" customWidth="1"/>
    <col min="5" max="6" width="15.5703125" customWidth="1"/>
    <col min="7" max="7" width="16.140625" customWidth="1"/>
    <col min="8" max="8" width="12" customWidth="1"/>
    <col min="9" max="9" width="11.42578125" customWidth="1"/>
    <col min="10" max="10" width="10.85546875" customWidth="1"/>
    <col min="11" max="11" width="14.28515625" customWidth="1"/>
    <col min="12" max="12" width="26" customWidth="1"/>
  </cols>
  <sheetData>
    <row r="1" spans="1:12" ht="18.75" x14ac:dyDescent="0.3">
      <c r="G1" s="54"/>
      <c r="H1" s="396" t="s">
        <v>1873</v>
      </c>
      <c r="I1" s="396"/>
      <c r="J1" s="396"/>
      <c r="K1" s="396"/>
    </row>
    <row r="2" spans="1:12" ht="18.75" x14ac:dyDescent="0.3">
      <c r="G2" s="54"/>
      <c r="H2" s="81"/>
      <c r="I2" s="81"/>
      <c r="J2" s="81"/>
      <c r="K2" s="81"/>
    </row>
    <row r="3" spans="1:12" x14ac:dyDescent="0.25">
      <c r="B3" s="420" t="s">
        <v>1872</v>
      </c>
      <c r="C3" s="420"/>
      <c r="D3" s="420"/>
      <c r="E3" s="420"/>
      <c r="F3" s="420"/>
      <c r="G3" s="420"/>
      <c r="H3" s="420"/>
      <c r="I3" s="420"/>
      <c r="J3" s="420"/>
      <c r="K3" s="420"/>
    </row>
    <row r="4" spans="1:12" ht="15.75" thickBot="1" x14ac:dyDescent="0.3">
      <c r="B4" s="420"/>
      <c r="C4" s="420"/>
      <c r="D4" s="420"/>
      <c r="E4" s="420"/>
      <c r="F4" s="420"/>
      <c r="G4" s="420"/>
      <c r="H4" s="420"/>
      <c r="I4" s="420"/>
      <c r="J4" s="420"/>
      <c r="K4" s="420"/>
    </row>
    <row r="5" spans="1:12" ht="51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232" t="s">
        <v>997</v>
      </c>
      <c r="L5" s="233" t="s">
        <v>1725</v>
      </c>
    </row>
    <row r="6" spans="1:12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59" t="s">
        <v>1010</v>
      </c>
      <c r="L6" s="69">
        <v>12</v>
      </c>
    </row>
    <row r="7" spans="1:12" x14ac:dyDescent="0.25">
      <c r="A7" s="164">
        <v>1</v>
      </c>
      <c r="B7" s="297" t="s">
        <v>425</v>
      </c>
      <c r="C7" s="342" t="s">
        <v>446</v>
      </c>
      <c r="D7" s="342">
        <v>2804417</v>
      </c>
      <c r="E7" s="287">
        <v>45128</v>
      </c>
      <c r="F7" s="300">
        <f t="shared" ref="F7:F17" si="0">E7+366</f>
        <v>45494</v>
      </c>
      <c r="G7" s="286">
        <f t="shared" ref="G7:G17" si="1">COUNT(E7:F7)</f>
        <v>2</v>
      </c>
      <c r="H7" s="286"/>
      <c r="I7" s="336">
        <f t="shared" ref="I7" si="2">G7*H7</f>
        <v>0</v>
      </c>
      <c r="J7" s="337"/>
      <c r="K7" s="231">
        <f t="shared" ref="K7" si="3">I7+(I7*J7)</f>
        <v>0</v>
      </c>
      <c r="L7" s="343" t="s">
        <v>1726</v>
      </c>
    </row>
    <row r="8" spans="1:12" x14ac:dyDescent="0.25">
      <c r="A8" s="164">
        <v>2</v>
      </c>
      <c r="B8" s="297" t="s">
        <v>429</v>
      </c>
      <c r="C8" s="342" t="s">
        <v>450</v>
      </c>
      <c r="D8" s="342" t="s">
        <v>451</v>
      </c>
      <c r="E8" s="287">
        <v>45252</v>
      </c>
      <c r="F8" s="300">
        <f t="shared" si="0"/>
        <v>45618</v>
      </c>
      <c r="G8" s="286">
        <f t="shared" si="1"/>
        <v>2</v>
      </c>
      <c r="H8" s="286"/>
      <c r="I8" s="336">
        <f t="shared" ref="I8:I17" si="4">G8*H8</f>
        <v>0</v>
      </c>
      <c r="J8" s="337"/>
      <c r="K8" s="231">
        <f t="shared" ref="K8:K17" si="5">I8+(I8*J8)</f>
        <v>0</v>
      </c>
      <c r="L8" s="343" t="s">
        <v>1726</v>
      </c>
    </row>
    <row r="9" spans="1:12" s="142" customFormat="1" x14ac:dyDescent="0.25">
      <c r="A9" s="164">
        <v>3</v>
      </c>
      <c r="B9" s="297" t="s">
        <v>429</v>
      </c>
      <c r="C9" s="342" t="s">
        <v>452</v>
      </c>
      <c r="D9" s="342">
        <v>2802312</v>
      </c>
      <c r="E9" s="287">
        <v>45111</v>
      </c>
      <c r="F9" s="300">
        <f t="shared" si="0"/>
        <v>45477</v>
      </c>
      <c r="G9" s="286">
        <f t="shared" si="1"/>
        <v>2</v>
      </c>
      <c r="H9" s="286"/>
      <c r="I9" s="336">
        <f t="shared" si="4"/>
        <v>0</v>
      </c>
      <c r="J9" s="337"/>
      <c r="K9" s="231">
        <f t="shared" si="5"/>
        <v>0</v>
      </c>
      <c r="L9" s="343" t="s">
        <v>1726</v>
      </c>
    </row>
    <row r="10" spans="1:12" s="142" customFormat="1" x14ac:dyDescent="0.25">
      <c r="A10" s="164">
        <v>4</v>
      </c>
      <c r="B10" s="297" t="s">
        <v>425</v>
      </c>
      <c r="C10" s="342" t="s">
        <v>453</v>
      </c>
      <c r="D10" s="342">
        <v>2702250</v>
      </c>
      <c r="E10" s="287">
        <v>45003</v>
      </c>
      <c r="F10" s="300">
        <f t="shared" si="0"/>
        <v>45369</v>
      </c>
      <c r="G10" s="286">
        <f t="shared" si="1"/>
        <v>2</v>
      </c>
      <c r="H10" s="286"/>
      <c r="I10" s="336">
        <f t="shared" si="4"/>
        <v>0</v>
      </c>
      <c r="J10" s="337"/>
      <c r="K10" s="231">
        <f t="shared" si="5"/>
        <v>0</v>
      </c>
      <c r="L10" s="343" t="s">
        <v>1726</v>
      </c>
    </row>
    <row r="11" spans="1:12" s="142" customFormat="1" x14ac:dyDescent="0.25">
      <c r="A11" s="164">
        <v>5</v>
      </c>
      <c r="B11" s="297" t="s">
        <v>432</v>
      </c>
      <c r="C11" s="342" t="s">
        <v>459</v>
      </c>
      <c r="D11" s="342">
        <v>2932111</v>
      </c>
      <c r="E11" s="287">
        <v>45014</v>
      </c>
      <c r="F11" s="300">
        <f t="shared" si="0"/>
        <v>45380</v>
      </c>
      <c r="G11" s="286">
        <f t="shared" si="1"/>
        <v>2</v>
      </c>
      <c r="H11" s="286"/>
      <c r="I11" s="336">
        <f t="shared" si="4"/>
        <v>0</v>
      </c>
      <c r="J11" s="337"/>
      <c r="K11" s="231">
        <f t="shared" si="5"/>
        <v>0</v>
      </c>
      <c r="L11" s="343" t="s">
        <v>1726</v>
      </c>
    </row>
    <row r="12" spans="1:12" s="142" customFormat="1" x14ac:dyDescent="0.25">
      <c r="A12" s="164">
        <v>6</v>
      </c>
      <c r="B12" s="297" t="s">
        <v>1722</v>
      </c>
      <c r="C12" s="342" t="s">
        <v>1723</v>
      </c>
      <c r="D12" s="342">
        <v>2812803</v>
      </c>
      <c r="E12" s="287">
        <v>44952</v>
      </c>
      <c r="F12" s="300">
        <f t="shared" si="0"/>
        <v>45318</v>
      </c>
      <c r="G12" s="286">
        <f t="shared" si="1"/>
        <v>2</v>
      </c>
      <c r="H12" s="286"/>
      <c r="I12" s="336">
        <f t="shared" si="4"/>
        <v>0</v>
      </c>
      <c r="J12" s="337"/>
      <c r="K12" s="231">
        <f t="shared" si="5"/>
        <v>0</v>
      </c>
      <c r="L12" s="343" t="s">
        <v>1726</v>
      </c>
    </row>
    <row r="13" spans="1:12" x14ac:dyDescent="0.25">
      <c r="A13" s="164">
        <v>7</v>
      </c>
      <c r="B13" s="297" t="s">
        <v>580</v>
      </c>
      <c r="C13" s="342" t="s">
        <v>594</v>
      </c>
      <c r="D13" s="342">
        <v>2701780</v>
      </c>
      <c r="E13" s="287">
        <v>45138</v>
      </c>
      <c r="F13" s="300">
        <f t="shared" si="0"/>
        <v>45504</v>
      </c>
      <c r="G13" s="286">
        <f t="shared" si="1"/>
        <v>2</v>
      </c>
      <c r="H13" s="286"/>
      <c r="I13" s="336">
        <f t="shared" si="4"/>
        <v>0</v>
      </c>
      <c r="J13" s="337"/>
      <c r="K13" s="231">
        <f t="shared" si="5"/>
        <v>0</v>
      </c>
      <c r="L13" s="343" t="s">
        <v>1727</v>
      </c>
    </row>
    <row r="14" spans="1:12" x14ac:dyDescent="0.25">
      <c r="A14" s="164">
        <v>8</v>
      </c>
      <c r="B14" s="297" t="s">
        <v>580</v>
      </c>
      <c r="C14" s="342" t="s">
        <v>594</v>
      </c>
      <c r="D14" s="342">
        <v>2002488</v>
      </c>
      <c r="E14" s="287">
        <v>45107</v>
      </c>
      <c r="F14" s="300">
        <f t="shared" si="0"/>
        <v>45473</v>
      </c>
      <c r="G14" s="286">
        <f t="shared" si="1"/>
        <v>2</v>
      </c>
      <c r="H14" s="286"/>
      <c r="I14" s="336">
        <f t="shared" si="4"/>
        <v>0</v>
      </c>
      <c r="J14" s="337"/>
      <c r="K14" s="231">
        <f t="shared" si="5"/>
        <v>0</v>
      </c>
      <c r="L14" s="343" t="s">
        <v>1727</v>
      </c>
    </row>
    <row r="15" spans="1:12" x14ac:dyDescent="0.25">
      <c r="A15" s="164">
        <v>9</v>
      </c>
      <c r="B15" s="170" t="s">
        <v>580</v>
      </c>
      <c r="C15" s="344" t="s">
        <v>595</v>
      </c>
      <c r="D15" s="345">
        <v>2700462</v>
      </c>
      <c r="E15" s="307">
        <v>45138</v>
      </c>
      <c r="F15" s="300">
        <f t="shared" si="0"/>
        <v>45504</v>
      </c>
      <c r="G15" s="286">
        <f t="shared" si="1"/>
        <v>2</v>
      </c>
      <c r="H15" s="286"/>
      <c r="I15" s="336">
        <f t="shared" si="4"/>
        <v>0</v>
      </c>
      <c r="J15" s="337"/>
      <c r="K15" s="231">
        <f t="shared" si="5"/>
        <v>0</v>
      </c>
      <c r="L15" s="343" t="s">
        <v>1727</v>
      </c>
    </row>
    <row r="16" spans="1:12" x14ac:dyDescent="0.25">
      <c r="A16" s="164">
        <v>10</v>
      </c>
      <c r="B16" s="170" t="s">
        <v>581</v>
      </c>
      <c r="C16" s="344" t="s">
        <v>594</v>
      </c>
      <c r="D16" s="345" t="s">
        <v>1724</v>
      </c>
      <c r="E16" s="307">
        <v>45138</v>
      </c>
      <c r="F16" s="300">
        <f t="shared" si="0"/>
        <v>45504</v>
      </c>
      <c r="G16" s="286">
        <f t="shared" si="1"/>
        <v>2</v>
      </c>
      <c r="H16" s="286"/>
      <c r="I16" s="336">
        <f t="shared" si="4"/>
        <v>0</v>
      </c>
      <c r="J16" s="337"/>
      <c r="K16" s="231">
        <f t="shared" si="5"/>
        <v>0</v>
      </c>
      <c r="L16" s="343" t="s">
        <v>1727</v>
      </c>
    </row>
    <row r="17" spans="1:12" s="142" customFormat="1" x14ac:dyDescent="0.25">
      <c r="A17" s="164">
        <v>11</v>
      </c>
      <c r="B17" s="170" t="s">
        <v>580</v>
      </c>
      <c r="C17" s="344" t="s">
        <v>184</v>
      </c>
      <c r="D17" s="345">
        <v>2701797</v>
      </c>
      <c r="E17" s="307">
        <v>45232</v>
      </c>
      <c r="F17" s="300">
        <f t="shared" si="0"/>
        <v>45598</v>
      </c>
      <c r="G17" s="286">
        <f t="shared" si="1"/>
        <v>2</v>
      </c>
      <c r="H17" s="286"/>
      <c r="I17" s="336">
        <f t="shared" si="4"/>
        <v>0</v>
      </c>
      <c r="J17" s="337"/>
      <c r="K17" s="231">
        <f t="shared" si="5"/>
        <v>0</v>
      </c>
      <c r="L17" s="343" t="s">
        <v>1728</v>
      </c>
    </row>
    <row r="18" spans="1:12" ht="15.75" thickBot="1" x14ac:dyDescent="0.3">
      <c r="A18" s="418" t="s">
        <v>1015</v>
      </c>
      <c r="B18" s="419"/>
      <c r="C18" s="419"/>
      <c r="D18" s="419"/>
      <c r="E18" s="419"/>
      <c r="F18" s="419"/>
      <c r="G18" s="419"/>
      <c r="H18" s="419"/>
      <c r="I18" s="346">
        <f>SUM(I7:I17)</f>
        <v>0</v>
      </c>
      <c r="J18" s="347"/>
      <c r="K18" s="346">
        <f>SUM(K7:K17)</f>
        <v>0</v>
      </c>
      <c r="L18" s="348"/>
    </row>
  </sheetData>
  <mergeCells count="3">
    <mergeCell ref="A18:H18"/>
    <mergeCell ref="H1:K1"/>
    <mergeCell ref="B3:K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L7" sqref="L7:L13"/>
    </sheetView>
  </sheetViews>
  <sheetFormatPr defaultRowHeight="15" x14ac:dyDescent="0.25"/>
  <cols>
    <col min="1" max="1" width="4.42578125" customWidth="1"/>
    <col min="2" max="2" width="42.85546875" style="78" customWidth="1"/>
    <col min="3" max="3" width="21.42578125" style="78" customWidth="1"/>
    <col min="4" max="4" width="21.140625" style="78" customWidth="1"/>
    <col min="5" max="8" width="12.85546875" customWidth="1"/>
    <col min="9" max="9" width="14.7109375" style="54" customWidth="1"/>
    <col min="10" max="12" width="15.28515625" customWidth="1"/>
    <col min="13" max="13" width="15.85546875" customWidth="1"/>
    <col min="14" max="14" width="17" customWidth="1"/>
  </cols>
  <sheetData>
    <row r="1" spans="1:14" ht="18.75" x14ac:dyDescent="0.3">
      <c r="J1" s="396" t="s">
        <v>1874</v>
      </c>
      <c r="K1" s="396"/>
      <c r="L1" s="396"/>
      <c r="M1" s="396"/>
    </row>
    <row r="2" spans="1:14" ht="20.25" x14ac:dyDescent="0.25">
      <c r="B2" s="397" t="s">
        <v>1729</v>
      </c>
      <c r="C2" s="398"/>
      <c r="D2" s="398"/>
      <c r="E2" s="398"/>
      <c r="F2" s="398"/>
      <c r="G2" s="398"/>
      <c r="H2" s="398"/>
      <c r="I2" s="398"/>
      <c r="K2" s="56"/>
      <c r="L2" s="56"/>
      <c r="M2" s="56"/>
    </row>
    <row r="3" spans="1:14" x14ac:dyDescent="0.25">
      <c r="K3" s="56"/>
      <c r="L3" s="56"/>
      <c r="M3" s="56"/>
    </row>
    <row r="4" spans="1:14" ht="17.25" thickBot="1" x14ac:dyDescent="0.35">
      <c r="A4" s="2"/>
      <c r="B4" s="101"/>
      <c r="C4" s="79"/>
      <c r="D4" s="101"/>
      <c r="E4" s="2"/>
      <c r="F4" s="2"/>
      <c r="G4" s="2"/>
      <c r="H4" s="2"/>
      <c r="I4" s="55"/>
      <c r="J4" s="2"/>
      <c r="K4" s="57"/>
      <c r="L4" s="57"/>
      <c r="M4" s="58"/>
    </row>
    <row r="5" spans="1:14" ht="63.75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4" t="s">
        <v>1003</v>
      </c>
      <c r="H5" s="64" t="s">
        <v>1004</v>
      </c>
      <c r="I5" s="65" t="s">
        <v>996</v>
      </c>
      <c r="J5" s="63" t="s">
        <v>1005</v>
      </c>
      <c r="K5" s="66" t="s">
        <v>995</v>
      </c>
      <c r="L5" s="66" t="s">
        <v>1008</v>
      </c>
      <c r="M5" s="67" t="s">
        <v>997</v>
      </c>
      <c r="N5" s="67" t="s">
        <v>1725</v>
      </c>
    </row>
    <row r="6" spans="1:14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0">
        <v>10</v>
      </c>
      <c r="K6" s="59" t="s">
        <v>1006</v>
      </c>
      <c r="L6" s="50">
        <v>12</v>
      </c>
      <c r="M6" s="69" t="s">
        <v>1007</v>
      </c>
      <c r="N6" s="312">
        <v>14</v>
      </c>
    </row>
    <row r="7" spans="1:14" x14ac:dyDescent="0.25">
      <c r="A7" s="194">
        <v>1</v>
      </c>
      <c r="B7" s="169" t="s">
        <v>470</v>
      </c>
      <c r="C7" s="183" t="s">
        <v>477</v>
      </c>
      <c r="D7" s="183" t="s">
        <v>478</v>
      </c>
      <c r="E7" s="186">
        <v>44975</v>
      </c>
      <c r="F7" s="186">
        <f>E7+366</f>
        <v>45341</v>
      </c>
      <c r="G7" s="314"/>
      <c r="H7" s="315"/>
      <c r="I7" s="94">
        <f>COUNT(E7:F7)</f>
        <v>2</v>
      </c>
      <c r="J7" s="280"/>
      <c r="K7" s="60">
        <f t="shared" ref="K7:K13" si="0">I7*J7</f>
        <v>0</v>
      </c>
      <c r="L7" s="133"/>
      <c r="M7" s="70">
        <f t="shared" ref="M7:M13" si="1">K7+(K7*L7)</f>
        <v>0</v>
      </c>
      <c r="N7" s="313"/>
    </row>
    <row r="8" spans="1:14" ht="17.25" customHeight="1" x14ac:dyDescent="0.25">
      <c r="A8" s="194">
        <v>2</v>
      </c>
      <c r="B8" s="170" t="s">
        <v>471</v>
      </c>
      <c r="C8" s="183" t="s">
        <v>477</v>
      </c>
      <c r="D8" s="183" t="s">
        <v>479</v>
      </c>
      <c r="E8" s="148">
        <v>44975</v>
      </c>
      <c r="F8" s="301">
        <f>E8+366</f>
        <v>45341</v>
      </c>
      <c r="G8" s="314"/>
      <c r="H8" s="315"/>
      <c r="I8" s="94">
        <f t="shared" ref="I8:I13" si="2">COUNT(E8:F8)</f>
        <v>2</v>
      </c>
      <c r="J8" s="280"/>
      <c r="K8" s="60">
        <f t="shared" si="0"/>
        <v>0</v>
      </c>
      <c r="L8" s="133"/>
      <c r="M8" s="70">
        <f t="shared" si="1"/>
        <v>0</v>
      </c>
      <c r="N8" s="313"/>
    </row>
    <row r="9" spans="1:14" ht="77.25" x14ac:dyDescent="0.25">
      <c r="A9" s="194">
        <v>3</v>
      </c>
      <c r="B9" s="170" t="s">
        <v>1730</v>
      </c>
      <c r="C9" s="183" t="s">
        <v>1731</v>
      </c>
      <c r="D9" s="183" t="s">
        <v>1732</v>
      </c>
      <c r="E9" s="155">
        <v>45148</v>
      </c>
      <c r="F9" s="186">
        <f>E9+183</f>
        <v>45331</v>
      </c>
      <c r="G9" s="301">
        <f>F9+183</f>
        <v>45514</v>
      </c>
      <c r="H9" s="315"/>
      <c r="I9" s="94">
        <f t="shared" si="2"/>
        <v>2</v>
      </c>
      <c r="J9" s="280"/>
      <c r="K9" s="60">
        <f t="shared" si="0"/>
        <v>0</v>
      </c>
      <c r="L9" s="133"/>
      <c r="M9" s="70">
        <f t="shared" si="1"/>
        <v>0</v>
      </c>
      <c r="N9" s="313" t="s">
        <v>1856</v>
      </c>
    </row>
    <row r="10" spans="1:14" x14ac:dyDescent="0.25">
      <c r="A10" s="194">
        <v>4</v>
      </c>
      <c r="B10" s="170" t="s">
        <v>474</v>
      </c>
      <c r="C10" s="183" t="s">
        <v>476</v>
      </c>
      <c r="D10" s="183" t="s">
        <v>481</v>
      </c>
      <c r="E10" s="155">
        <v>45214</v>
      </c>
      <c r="F10" s="301">
        <f>E10+366</f>
        <v>45580</v>
      </c>
      <c r="G10" s="314"/>
      <c r="H10" s="315"/>
      <c r="I10" s="94">
        <f t="shared" si="2"/>
        <v>2</v>
      </c>
      <c r="J10" s="280"/>
      <c r="K10" s="60">
        <f t="shared" si="0"/>
        <v>0</v>
      </c>
      <c r="L10" s="133"/>
      <c r="M10" s="70">
        <f t="shared" si="1"/>
        <v>0</v>
      </c>
      <c r="N10" s="313"/>
    </row>
    <row r="11" spans="1:14" ht="26.25" x14ac:dyDescent="0.25">
      <c r="A11" s="194">
        <v>5</v>
      </c>
      <c r="B11" s="170" t="s">
        <v>1733</v>
      </c>
      <c r="C11" s="183" t="s">
        <v>1734</v>
      </c>
      <c r="D11" s="183" t="s">
        <v>1735</v>
      </c>
      <c r="E11" s="166">
        <v>45247</v>
      </c>
      <c r="F11" s="301">
        <f>E11+183</f>
        <v>45430</v>
      </c>
      <c r="G11" s="301">
        <f>F11+183</f>
        <v>45613</v>
      </c>
      <c r="H11" s="316"/>
      <c r="I11" s="94">
        <f t="shared" si="2"/>
        <v>2</v>
      </c>
      <c r="J11" s="280"/>
      <c r="K11" s="60">
        <f t="shared" si="0"/>
        <v>0</v>
      </c>
      <c r="L11" s="133"/>
      <c r="M11" s="70">
        <f t="shared" si="1"/>
        <v>0</v>
      </c>
      <c r="N11" s="313" t="s">
        <v>1857</v>
      </c>
    </row>
    <row r="12" spans="1:14" ht="26.25" x14ac:dyDescent="0.25">
      <c r="A12" s="194">
        <v>6</v>
      </c>
      <c r="B12" s="170" t="s">
        <v>1733</v>
      </c>
      <c r="C12" s="183" t="s">
        <v>1734</v>
      </c>
      <c r="D12" s="183" t="s">
        <v>1736</v>
      </c>
      <c r="E12" s="155">
        <v>45247</v>
      </c>
      <c r="F12" s="301">
        <f>E12+183</f>
        <v>45430</v>
      </c>
      <c r="G12" s="301">
        <f>F12+183</f>
        <v>45613</v>
      </c>
      <c r="H12" s="315"/>
      <c r="I12" s="94">
        <f t="shared" si="2"/>
        <v>2</v>
      </c>
      <c r="J12" s="280"/>
      <c r="K12" s="60">
        <f t="shared" si="0"/>
        <v>0</v>
      </c>
      <c r="L12" s="133"/>
      <c r="M12" s="70">
        <f t="shared" si="1"/>
        <v>0</v>
      </c>
      <c r="N12" s="313" t="s">
        <v>1857</v>
      </c>
    </row>
    <row r="13" spans="1:14" ht="15.75" thickBot="1" x14ac:dyDescent="0.3">
      <c r="A13" s="194">
        <v>7</v>
      </c>
      <c r="B13" s="170" t="s">
        <v>475</v>
      </c>
      <c r="C13" s="183" t="s">
        <v>482</v>
      </c>
      <c r="D13" s="183">
        <v>57814001</v>
      </c>
      <c r="E13" s="327">
        <v>45214</v>
      </c>
      <c r="F13" s="327">
        <v>45580</v>
      </c>
      <c r="G13" s="301"/>
      <c r="H13" s="316"/>
      <c r="I13" s="94">
        <f t="shared" si="2"/>
        <v>2</v>
      </c>
      <c r="J13" s="280"/>
      <c r="K13" s="60">
        <f t="shared" si="0"/>
        <v>0</v>
      </c>
      <c r="L13" s="133"/>
      <c r="M13" s="70">
        <f t="shared" si="1"/>
        <v>0</v>
      </c>
      <c r="N13" s="313" t="s">
        <v>1858</v>
      </c>
    </row>
    <row r="14" spans="1:14" ht="21.75" thickBot="1" x14ac:dyDescent="0.3">
      <c r="A14" s="399" t="s">
        <v>1875</v>
      </c>
      <c r="B14" s="400"/>
      <c r="C14" s="400"/>
      <c r="D14" s="400"/>
      <c r="E14" s="400"/>
      <c r="F14" s="400"/>
      <c r="G14" s="400"/>
      <c r="H14" s="400"/>
      <c r="I14" s="400"/>
      <c r="J14" s="400"/>
      <c r="K14" s="75">
        <f>SUM(K7:K13)</f>
        <v>0</v>
      </c>
      <c r="L14" s="74"/>
      <c r="M14" s="80">
        <f>SUM(M7:M13)</f>
        <v>0</v>
      </c>
      <c r="N14" s="80"/>
    </row>
  </sheetData>
  <mergeCells count="3">
    <mergeCell ref="J1:M1"/>
    <mergeCell ref="B2:I2"/>
    <mergeCell ref="A14:J14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headerFooter>
    <oddFooter>Strona &amp;P z &amp;N</oddFooter>
  </headerFooter>
  <ignoredErrors>
    <ignoredError sqref="I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workbookViewId="0">
      <selection activeCell="J35" sqref="J35"/>
    </sheetView>
  </sheetViews>
  <sheetFormatPr defaultRowHeight="15" x14ac:dyDescent="0.25"/>
  <cols>
    <col min="1" max="1" width="3.28515625" customWidth="1"/>
    <col min="2" max="2" width="27.42578125" style="78" customWidth="1"/>
    <col min="3" max="3" width="18.7109375" style="78" customWidth="1"/>
    <col min="4" max="4" width="23" style="78" customWidth="1"/>
    <col min="5" max="6" width="15.140625" customWidth="1"/>
    <col min="7" max="7" width="18.7109375" customWidth="1"/>
    <col min="8" max="8" width="17.7109375" style="56" customWidth="1"/>
    <col min="9" max="9" width="17.7109375" customWidth="1"/>
    <col min="11" max="11" width="17.28515625" customWidth="1"/>
    <col min="12" max="12" width="18.7109375" style="279" customWidth="1"/>
  </cols>
  <sheetData>
    <row r="1" spans="1:12" ht="18.75" x14ac:dyDescent="0.3">
      <c r="G1" s="54"/>
      <c r="H1" s="396" t="s">
        <v>1878</v>
      </c>
      <c r="I1" s="396"/>
      <c r="J1" s="396"/>
      <c r="K1" s="396"/>
      <c r="L1" s="54"/>
    </row>
    <row r="2" spans="1:12" ht="18.75" x14ac:dyDescent="0.3">
      <c r="G2" s="54"/>
      <c r="H2" s="317"/>
      <c r="I2" s="81"/>
      <c r="J2" s="81"/>
      <c r="K2" s="81"/>
      <c r="L2" s="54"/>
    </row>
    <row r="3" spans="1:12" x14ac:dyDescent="0.25">
      <c r="B3" s="420" t="s">
        <v>1877</v>
      </c>
      <c r="C3" s="420"/>
      <c r="D3" s="420"/>
      <c r="E3" s="420"/>
      <c r="F3" s="420"/>
      <c r="G3" s="420"/>
      <c r="H3" s="420"/>
      <c r="I3" s="420"/>
      <c r="J3" s="420"/>
      <c r="K3" s="420"/>
      <c r="L3"/>
    </row>
    <row r="4" spans="1:12" ht="15.75" thickBot="1" x14ac:dyDescent="0.3">
      <c r="B4" s="420"/>
      <c r="C4" s="420"/>
      <c r="D4" s="420"/>
      <c r="E4" s="420"/>
      <c r="F4" s="420"/>
      <c r="G4" s="420"/>
      <c r="H4" s="420"/>
      <c r="I4" s="420"/>
      <c r="J4" s="420"/>
      <c r="K4" s="420"/>
      <c r="L4"/>
    </row>
    <row r="5" spans="1:12" ht="51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259" t="s">
        <v>1005</v>
      </c>
      <c r="I5" s="66" t="s">
        <v>995</v>
      </c>
      <c r="J5" s="66" t="s">
        <v>1008</v>
      </c>
      <c r="K5" s="67" t="s">
        <v>997</v>
      </c>
      <c r="L5" s="65" t="s">
        <v>1725</v>
      </c>
    </row>
    <row r="6" spans="1:12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2">
        <v>7</v>
      </c>
      <c r="H6" s="260">
        <v>8</v>
      </c>
      <c r="I6" s="59" t="s">
        <v>998</v>
      </c>
      <c r="J6" s="50">
        <v>10</v>
      </c>
      <c r="K6" s="69" t="s">
        <v>1010</v>
      </c>
      <c r="L6" s="52">
        <v>12</v>
      </c>
    </row>
    <row r="7" spans="1:12" ht="15.75" customHeight="1" thickBot="1" x14ac:dyDescent="0.35">
      <c r="A7" s="423" t="s">
        <v>1737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</row>
    <row r="8" spans="1:12" x14ac:dyDescent="0.25">
      <c r="A8" s="10">
        <v>1</v>
      </c>
      <c r="B8" s="174" t="s">
        <v>1738</v>
      </c>
      <c r="C8" s="117" t="s">
        <v>1739</v>
      </c>
      <c r="D8" s="234">
        <v>20210168363</v>
      </c>
      <c r="E8" s="152">
        <v>45261</v>
      </c>
      <c r="F8" s="300">
        <f t="shared" ref="F8:F15" si="0">E8+366</f>
        <v>45627</v>
      </c>
      <c r="G8" s="286">
        <f t="shared" ref="G8:G15" si="1">COUNT(E8:F8)</f>
        <v>2</v>
      </c>
      <c r="H8" s="231"/>
      <c r="I8" s="60">
        <f t="shared" ref="I8:I30" si="2">G8*H8</f>
        <v>0</v>
      </c>
      <c r="J8" s="133"/>
      <c r="K8" s="70">
        <f t="shared" ref="K8:K30" si="3">I8+(I8*J8)</f>
        <v>0</v>
      </c>
      <c r="L8" s="286"/>
    </row>
    <row r="9" spans="1:12" x14ac:dyDescent="0.25">
      <c r="A9" s="77">
        <v>2</v>
      </c>
      <c r="B9" s="192" t="s">
        <v>1738</v>
      </c>
      <c r="C9" s="118" t="s">
        <v>1739</v>
      </c>
      <c r="D9" s="104">
        <v>20210168369</v>
      </c>
      <c r="E9" s="148">
        <v>45261</v>
      </c>
      <c r="F9" s="300">
        <f t="shared" si="0"/>
        <v>45627</v>
      </c>
      <c r="G9" s="286">
        <f t="shared" si="1"/>
        <v>2</v>
      </c>
      <c r="H9" s="231"/>
      <c r="I9" s="60">
        <f t="shared" si="2"/>
        <v>0</v>
      </c>
      <c r="J9" s="133"/>
      <c r="K9" s="70">
        <f t="shared" si="3"/>
        <v>0</v>
      </c>
      <c r="L9" s="286"/>
    </row>
    <row r="10" spans="1:12" x14ac:dyDescent="0.25">
      <c r="A10" s="10">
        <v>3</v>
      </c>
      <c r="B10" s="158" t="s">
        <v>1738</v>
      </c>
      <c r="C10" s="183" t="s">
        <v>1739</v>
      </c>
      <c r="D10" s="104">
        <v>202110168365</v>
      </c>
      <c r="E10" s="151">
        <v>45261</v>
      </c>
      <c r="F10" s="300">
        <f t="shared" si="0"/>
        <v>45627</v>
      </c>
      <c r="G10" s="286">
        <f t="shared" si="1"/>
        <v>2</v>
      </c>
      <c r="H10" s="231"/>
      <c r="I10" s="60">
        <f t="shared" si="2"/>
        <v>0</v>
      </c>
      <c r="J10" s="133"/>
      <c r="K10" s="70">
        <f t="shared" si="3"/>
        <v>0</v>
      </c>
      <c r="L10" s="286"/>
    </row>
    <row r="11" spans="1:12" x14ac:dyDescent="0.25">
      <c r="A11" s="77">
        <v>4</v>
      </c>
      <c r="B11" s="158" t="s">
        <v>1738</v>
      </c>
      <c r="C11" s="183" t="s">
        <v>1739</v>
      </c>
      <c r="D11" s="104">
        <v>202110168361</v>
      </c>
      <c r="E11" s="151">
        <v>45261</v>
      </c>
      <c r="F11" s="300">
        <f t="shared" si="0"/>
        <v>45627</v>
      </c>
      <c r="G11" s="286">
        <f t="shared" si="1"/>
        <v>2</v>
      </c>
      <c r="H11" s="231"/>
      <c r="I11" s="60">
        <f t="shared" si="2"/>
        <v>0</v>
      </c>
      <c r="J11" s="133"/>
      <c r="K11" s="70">
        <f t="shared" si="3"/>
        <v>0</v>
      </c>
      <c r="L11" s="286"/>
    </row>
    <row r="12" spans="1:12" x14ac:dyDescent="0.25">
      <c r="A12" s="10">
        <v>5</v>
      </c>
      <c r="B12" s="192" t="s">
        <v>1740</v>
      </c>
      <c r="C12" s="118" t="s">
        <v>1741</v>
      </c>
      <c r="D12" s="104" t="s">
        <v>1742</v>
      </c>
      <c r="E12" s="151">
        <v>45261</v>
      </c>
      <c r="F12" s="300">
        <f t="shared" si="0"/>
        <v>45627</v>
      </c>
      <c r="G12" s="286">
        <f t="shared" si="1"/>
        <v>2</v>
      </c>
      <c r="H12" s="231"/>
      <c r="I12" s="60">
        <f t="shared" si="2"/>
        <v>0</v>
      </c>
      <c r="J12" s="133"/>
      <c r="K12" s="70">
        <f t="shared" si="3"/>
        <v>0</v>
      </c>
      <c r="L12" s="286"/>
    </row>
    <row r="13" spans="1:12" x14ac:dyDescent="0.25">
      <c r="A13" s="77">
        <v>6</v>
      </c>
      <c r="B13" s="158" t="s">
        <v>1740</v>
      </c>
      <c r="C13" s="183" t="s">
        <v>1741</v>
      </c>
      <c r="D13" s="104" t="s">
        <v>1743</v>
      </c>
      <c r="E13" s="151">
        <v>45261</v>
      </c>
      <c r="F13" s="300">
        <f t="shared" si="0"/>
        <v>45627</v>
      </c>
      <c r="G13" s="286">
        <f t="shared" si="1"/>
        <v>2</v>
      </c>
      <c r="H13" s="231"/>
      <c r="I13" s="60">
        <f t="shared" si="2"/>
        <v>0</v>
      </c>
      <c r="J13" s="133"/>
      <c r="K13" s="70">
        <f t="shared" si="3"/>
        <v>0</v>
      </c>
      <c r="L13" s="286"/>
    </row>
    <row r="14" spans="1:12" x14ac:dyDescent="0.25">
      <c r="A14" s="10">
        <v>7</v>
      </c>
      <c r="B14" s="158" t="s">
        <v>1740</v>
      </c>
      <c r="C14" s="183" t="s">
        <v>1741</v>
      </c>
      <c r="D14" s="104" t="s">
        <v>1744</v>
      </c>
      <c r="E14" s="151">
        <v>45261</v>
      </c>
      <c r="F14" s="300">
        <f t="shared" si="0"/>
        <v>45627</v>
      </c>
      <c r="G14" s="286">
        <f t="shared" si="1"/>
        <v>2</v>
      </c>
      <c r="H14" s="231"/>
      <c r="I14" s="60">
        <f t="shared" si="2"/>
        <v>0</v>
      </c>
      <c r="J14" s="133"/>
      <c r="K14" s="70">
        <f t="shared" si="3"/>
        <v>0</v>
      </c>
      <c r="L14" s="286"/>
    </row>
    <row r="15" spans="1:12" x14ac:dyDescent="0.25">
      <c r="A15" s="77">
        <v>8</v>
      </c>
      <c r="B15" s="158" t="s">
        <v>1740</v>
      </c>
      <c r="C15" s="183" t="s">
        <v>1741</v>
      </c>
      <c r="D15" s="104" t="s">
        <v>1745</v>
      </c>
      <c r="E15" s="151">
        <v>45261</v>
      </c>
      <c r="F15" s="300">
        <f t="shared" si="0"/>
        <v>45627</v>
      </c>
      <c r="G15" s="286">
        <f t="shared" si="1"/>
        <v>2</v>
      </c>
      <c r="H15" s="231"/>
      <c r="I15" s="60">
        <f t="shared" si="2"/>
        <v>0</v>
      </c>
      <c r="J15" s="133"/>
      <c r="K15" s="70">
        <f t="shared" si="3"/>
        <v>0</v>
      </c>
      <c r="L15" s="286"/>
    </row>
    <row r="16" spans="1:12" ht="16.5" x14ac:dyDescent="0.3">
      <c r="A16" s="424" t="s">
        <v>1746</v>
      </c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</row>
    <row r="17" spans="1:12" ht="25.5" x14ac:dyDescent="0.25">
      <c r="A17" s="77">
        <v>9</v>
      </c>
      <c r="B17" s="158" t="s">
        <v>1738</v>
      </c>
      <c r="C17" s="183" t="s">
        <v>1747</v>
      </c>
      <c r="D17" s="181" t="s">
        <v>1748</v>
      </c>
      <c r="E17" s="151">
        <v>45117</v>
      </c>
      <c r="F17" s="300">
        <f t="shared" ref="F17:F25" si="4">E17+366</f>
        <v>45483</v>
      </c>
      <c r="G17" s="286">
        <f t="shared" ref="G17:G25" si="5">COUNT(E17:F17)</f>
        <v>2</v>
      </c>
      <c r="H17" s="231"/>
      <c r="I17" s="60">
        <f t="shared" si="2"/>
        <v>0</v>
      </c>
      <c r="J17" s="133"/>
      <c r="K17" s="70">
        <f t="shared" si="3"/>
        <v>0</v>
      </c>
      <c r="L17" s="286"/>
    </row>
    <row r="18" spans="1:12" ht="25.5" x14ac:dyDescent="0.25">
      <c r="A18" s="10">
        <v>10</v>
      </c>
      <c r="B18" s="158" t="s">
        <v>1738</v>
      </c>
      <c r="C18" s="183" t="s">
        <v>1747</v>
      </c>
      <c r="D18" s="199" t="s">
        <v>1749</v>
      </c>
      <c r="E18" s="151">
        <v>45117</v>
      </c>
      <c r="F18" s="300">
        <f t="shared" si="4"/>
        <v>45483</v>
      </c>
      <c r="G18" s="286">
        <f t="shared" si="5"/>
        <v>2</v>
      </c>
      <c r="H18" s="231"/>
      <c r="I18" s="60">
        <f t="shared" si="2"/>
        <v>0</v>
      </c>
      <c r="J18" s="133"/>
      <c r="K18" s="70">
        <f t="shared" si="3"/>
        <v>0</v>
      </c>
      <c r="L18" s="286"/>
    </row>
    <row r="19" spans="1:12" ht="25.5" x14ac:dyDescent="0.25">
      <c r="A19" s="77">
        <v>11</v>
      </c>
      <c r="B19" s="158" t="s">
        <v>1738</v>
      </c>
      <c r="C19" s="196" t="s">
        <v>1747</v>
      </c>
      <c r="D19" s="190" t="s">
        <v>1750</v>
      </c>
      <c r="E19" s="151">
        <v>45117</v>
      </c>
      <c r="F19" s="300">
        <f t="shared" si="4"/>
        <v>45483</v>
      </c>
      <c r="G19" s="286">
        <f t="shared" si="5"/>
        <v>2</v>
      </c>
      <c r="H19" s="231"/>
      <c r="I19" s="60">
        <f t="shared" si="2"/>
        <v>0</v>
      </c>
      <c r="J19" s="133"/>
      <c r="K19" s="70">
        <f t="shared" si="3"/>
        <v>0</v>
      </c>
      <c r="L19" s="286"/>
    </row>
    <row r="20" spans="1:12" ht="25.5" x14ac:dyDescent="0.25">
      <c r="A20" s="10">
        <v>13</v>
      </c>
      <c r="B20" s="158" t="s">
        <v>1738</v>
      </c>
      <c r="C20" s="195" t="s">
        <v>1747</v>
      </c>
      <c r="D20" s="188" t="s">
        <v>1751</v>
      </c>
      <c r="E20" s="151">
        <v>45117</v>
      </c>
      <c r="F20" s="300">
        <f t="shared" si="4"/>
        <v>45483</v>
      </c>
      <c r="G20" s="286">
        <f t="shared" si="5"/>
        <v>2</v>
      </c>
      <c r="H20" s="231"/>
      <c r="I20" s="60">
        <f t="shared" si="2"/>
        <v>0</v>
      </c>
      <c r="J20" s="133"/>
      <c r="K20" s="70">
        <f t="shared" si="3"/>
        <v>0</v>
      </c>
      <c r="L20" s="286"/>
    </row>
    <row r="21" spans="1:12" ht="25.5" x14ac:dyDescent="0.25">
      <c r="A21" s="77">
        <v>14</v>
      </c>
      <c r="B21" s="158" t="s">
        <v>1738</v>
      </c>
      <c r="C21" s="195" t="s">
        <v>1747</v>
      </c>
      <c r="D21" s="188" t="s">
        <v>1752</v>
      </c>
      <c r="E21" s="151">
        <v>45117</v>
      </c>
      <c r="F21" s="300">
        <f t="shared" si="4"/>
        <v>45483</v>
      </c>
      <c r="G21" s="286">
        <f t="shared" si="5"/>
        <v>2</v>
      </c>
      <c r="H21" s="231"/>
      <c r="I21" s="60">
        <f t="shared" si="2"/>
        <v>0</v>
      </c>
      <c r="J21" s="133"/>
      <c r="K21" s="70">
        <f t="shared" si="3"/>
        <v>0</v>
      </c>
      <c r="L21" s="286"/>
    </row>
    <row r="22" spans="1:12" ht="25.5" x14ac:dyDescent="0.25">
      <c r="A22" s="10">
        <v>15</v>
      </c>
      <c r="B22" s="189" t="s">
        <v>1738</v>
      </c>
      <c r="C22" s="195" t="s">
        <v>1747</v>
      </c>
      <c r="D22" s="188" t="s">
        <v>1753</v>
      </c>
      <c r="E22" s="148">
        <v>45117</v>
      </c>
      <c r="F22" s="300">
        <f t="shared" si="4"/>
        <v>45483</v>
      </c>
      <c r="G22" s="286">
        <f t="shared" si="5"/>
        <v>2</v>
      </c>
      <c r="H22" s="231"/>
      <c r="I22" s="60">
        <f t="shared" si="2"/>
        <v>0</v>
      </c>
      <c r="J22" s="133"/>
      <c r="K22" s="70">
        <f t="shared" si="3"/>
        <v>0</v>
      </c>
      <c r="L22" s="286"/>
    </row>
    <row r="23" spans="1:12" ht="25.5" x14ac:dyDescent="0.25">
      <c r="A23" s="77">
        <v>16</v>
      </c>
      <c r="B23" s="189" t="s">
        <v>1738</v>
      </c>
      <c r="C23" s="195" t="s">
        <v>1747</v>
      </c>
      <c r="D23" s="188" t="s">
        <v>1754</v>
      </c>
      <c r="E23" s="148">
        <v>45117</v>
      </c>
      <c r="F23" s="300">
        <f t="shared" si="4"/>
        <v>45483</v>
      </c>
      <c r="G23" s="286">
        <f t="shared" si="5"/>
        <v>2</v>
      </c>
      <c r="H23" s="231"/>
      <c r="I23" s="60">
        <f t="shared" si="2"/>
        <v>0</v>
      </c>
      <c r="J23" s="133"/>
      <c r="K23" s="70">
        <f t="shared" si="3"/>
        <v>0</v>
      </c>
      <c r="L23" s="286"/>
    </row>
    <row r="24" spans="1:12" ht="25.5" x14ac:dyDescent="0.25">
      <c r="A24" s="10">
        <v>17</v>
      </c>
      <c r="B24" s="189" t="s">
        <v>1738</v>
      </c>
      <c r="C24" s="195" t="s">
        <v>1747</v>
      </c>
      <c r="D24" s="188" t="s">
        <v>1755</v>
      </c>
      <c r="E24" s="148">
        <v>45117</v>
      </c>
      <c r="F24" s="300">
        <f t="shared" si="4"/>
        <v>45483</v>
      </c>
      <c r="G24" s="286">
        <f t="shared" si="5"/>
        <v>2</v>
      </c>
      <c r="H24" s="231"/>
      <c r="I24" s="60">
        <f t="shared" si="2"/>
        <v>0</v>
      </c>
      <c r="J24" s="133"/>
      <c r="K24" s="70">
        <f t="shared" si="3"/>
        <v>0</v>
      </c>
      <c r="L24" s="286"/>
    </row>
    <row r="25" spans="1:12" ht="25.5" x14ac:dyDescent="0.25">
      <c r="A25" s="77">
        <v>18</v>
      </c>
      <c r="B25" s="189" t="s">
        <v>1738</v>
      </c>
      <c r="C25" s="195" t="s">
        <v>1747</v>
      </c>
      <c r="D25" s="188" t="s">
        <v>1756</v>
      </c>
      <c r="E25" s="148">
        <v>45117</v>
      </c>
      <c r="F25" s="300">
        <f t="shared" si="4"/>
        <v>45483</v>
      </c>
      <c r="G25" s="286">
        <f t="shared" si="5"/>
        <v>2</v>
      </c>
      <c r="H25" s="231"/>
      <c r="I25" s="60">
        <f t="shared" si="2"/>
        <v>0</v>
      </c>
      <c r="J25" s="133"/>
      <c r="K25" s="70">
        <f t="shared" si="3"/>
        <v>0</v>
      </c>
      <c r="L25" s="286"/>
    </row>
    <row r="26" spans="1:12" ht="16.5" x14ac:dyDescent="0.3">
      <c r="A26" s="424" t="s">
        <v>747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</row>
    <row r="27" spans="1:12" ht="38.25" x14ac:dyDescent="0.25">
      <c r="A27" s="77">
        <v>19</v>
      </c>
      <c r="B27" s="119" t="s">
        <v>959</v>
      </c>
      <c r="C27" s="195" t="s">
        <v>960</v>
      </c>
      <c r="D27" s="188">
        <v>162809</v>
      </c>
      <c r="E27" s="148">
        <v>45091</v>
      </c>
      <c r="F27" s="300">
        <f t="shared" ref="F27:F31" si="6">E27+366</f>
        <v>45457</v>
      </c>
      <c r="G27" s="286">
        <f t="shared" ref="G27:G31" si="7">COUNT(E27:F27)</f>
        <v>2</v>
      </c>
      <c r="H27" s="231"/>
      <c r="I27" s="60">
        <f t="shared" si="2"/>
        <v>0</v>
      </c>
      <c r="J27" s="133"/>
      <c r="K27" s="70">
        <f t="shared" si="3"/>
        <v>0</v>
      </c>
      <c r="L27" s="286"/>
    </row>
    <row r="28" spans="1:12" ht="38.25" x14ac:dyDescent="0.25">
      <c r="A28" s="10">
        <v>20</v>
      </c>
      <c r="B28" s="158" t="s">
        <v>959</v>
      </c>
      <c r="C28" s="195" t="s">
        <v>960</v>
      </c>
      <c r="D28" s="188">
        <v>162810</v>
      </c>
      <c r="E28" s="148">
        <v>45091</v>
      </c>
      <c r="F28" s="300">
        <f t="shared" si="6"/>
        <v>45457</v>
      </c>
      <c r="G28" s="286">
        <f t="shared" si="7"/>
        <v>2</v>
      </c>
      <c r="H28" s="231"/>
      <c r="I28" s="60">
        <f t="shared" si="2"/>
        <v>0</v>
      </c>
      <c r="J28" s="133"/>
      <c r="K28" s="70">
        <f t="shared" si="3"/>
        <v>0</v>
      </c>
      <c r="L28" s="286"/>
    </row>
    <row r="29" spans="1:12" ht="38.25" x14ac:dyDescent="0.25">
      <c r="A29" s="77">
        <v>21</v>
      </c>
      <c r="B29" s="158" t="s">
        <v>959</v>
      </c>
      <c r="C29" s="195" t="s">
        <v>960</v>
      </c>
      <c r="D29" s="188">
        <v>162868</v>
      </c>
      <c r="E29" s="148">
        <v>45091</v>
      </c>
      <c r="F29" s="300">
        <f t="shared" si="6"/>
        <v>45457</v>
      </c>
      <c r="G29" s="286">
        <f t="shared" si="7"/>
        <v>2</v>
      </c>
      <c r="H29" s="231"/>
      <c r="I29" s="60">
        <f t="shared" si="2"/>
        <v>0</v>
      </c>
      <c r="J29" s="133"/>
      <c r="K29" s="70">
        <f t="shared" si="3"/>
        <v>0</v>
      </c>
      <c r="L29" s="286"/>
    </row>
    <row r="30" spans="1:12" ht="38.25" x14ac:dyDescent="0.25">
      <c r="A30" s="165">
        <v>22</v>
      </c>
      <c r="B30" s="119" t="s">
        <v>959</v>
      </c>
      <c r="C30" s="195" t="s">
        <v>960</v>
      </c>
      <c r="D30" s="188">
        <v>162807</v>
      </c>
      <c r="E30" s="151">
        <v>45091</v>
      </c>
      <c r="F30" s="300">
        <f t="shared" si="6"/>
        <v>45457</v>
      </c>
      <c r="G30" s="286">
        <f t="shared" si="7"/>
        <v>2</v>
      </c>
      <c r="H30" s="231"/>
      <c r="I30" s="60">
        <f t="shared" si="2"/>
        <v>0</v>
      </c>
      <c r="J30" s="133"/>
      <c r="K30" s="70">
        <f t="shared" si="3"/>
        <v>0</v>
      </c>
      <c r="L30" s="286"/>
    </row>
    <row r="31" spans="1:12" ht="76.5" x14ac:dyDescent="0.25">
      <c r="A31" s="77">
        <v>23</v>
      </c>
      <c r="B31" s="119" t="s">
        <v>1757</v>
      </c>
      <c r="C31" s="195" t="s">
        <v>1758</v>
      </c>
      <c r="D31" s="188" t="s">
        <v>1759</v>
      </c>
      <c r="E31" s="151">
        <v>45008</v>
      </c>
      <c r="F31" s="300">
        <f t="shared" si="6"/>
        <v>45374</v>
      </c>
      <c r="G31" s="286">
        <f t="shared" si="7"/>
        <v>2</v>
      </c>
      <c r="H31" s="231"/>
      <c r="I31" s="60">
        <f t="shared" ref="I31" si="8">G31*H31</f>
        <v>0</v>
      </c>
      <c r="J31" s="133"/>
      <c r="K31" s="70">
        <f t="shared" ref="K31" si="9">I31+(I31*J31)</f>
        <v>0</v>
      </c>
      <c r="L31" s="286" t="s">
        <v>1859</v>
      </c>
    </row>
    <row r="32" spans="1:12" s="142" customFormat="1" ht="16.5" x14ac:dyDescent="0.3">
      <c r="A32" s="424" t="s">
        <v>1760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</row>
    <row r="33" spans="1:12" s="142" customFormat="1" ht="25.5" x14ac:dyDescent="0.25">
      <c r="A33" s="77">
        <v>24</v>
      </c>
      <c r="B33" s="119" t="s">
        <v>1761</v>
      </c>
      <c r="C33" s="195" t="s">
        <v>1758</v>
      </c>
      <c r="D33" s="188" t="s">
        <v>1762</v>
      </c>
      <c r="E33" s="151">
        <v>45008</v>
      </c>
      <c r="F33" s="300">
        <f t="shared" ref="F33" si="10">E33+366</f>
        <v>45374</v>
      </c>
      <c r="G33" s="286">
        <f t="shared" ref="G33" si="11">COUNT(E33:F33)</f>
        <v>2</v>
      </c>
      <c r="H33" s="231"/>
      <c r="I33" s="60">
        <f t="shared" ref="I33" si="12">G33*H33</f>
        <v>0</v>
      </c>
      <c r="J33" s="133"/>
      <c r="K33" s="70">
        <f t="shared" ref="K33" si="13">I33+(I33*J33)</f>
        <v>0</v>
      </c>
      <c r="L33" s="322" t="s">
        <v>1860</v>
      </c>
    </row>
    <row r="34" spans="1:12" s="142" customFormat="1" ht="16.5" x14ac:dyDescent="0.3">
      <c r="A34" s="424" t="s">
        <v>1763</v>
      </c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</row>
    <row r="35" spans="1:12" s="142" customFormat="1" ht="51.75" thickBot="1" x14ac:dyDescent="0.3">
      <c r="A35" s="77">
        <v>25</v>
      </c>
      <c r="B35" s="119" t="s">
        <v>1764</v>
      </c>
      <c r="C35" s="195" t="s">
        <v>1758</v>
      </c>
      <c r="D35" s="188" t="s">
        <v>1765</v>
      </c>
      <c r="E35" s="151">
        <v>45092</v>
      </c>
      <c r="F35" s="300">
        <f t="shared" ref="F35" si="14">E35+366</f>
        <v>45458</v>
      </c>
      <c r="G35" s="286">
        <f t="shared" ref="G35" si="15">COUNT(E35:F35)</f>
        <v>2</v>
      </c>
      <c r="H35" s="231"/>
      <c r="I35" s="60">
        <f t="shared" ref="I35" si="16">G35*H35</f>
        <v>0</v>
      </c>
      <c r="J35" s="133"/>
      <c r="K35" s="70">
        <f t="shared" ref="K35" si="17">I35+(I35*J35)</f>
        <v>0</v>
      </c>
      <c r="L35" s="328" t="s">
        <v>1861</v>
      </c>
    </row>
    <row r="36" spans="1:12" ht="21.75" customHeight="1" thickBot="1" x14ac:dyDescent="0.3">
      <c r="A36" s="421" t="s">
        <v>1876</v>
      </c>
      <c r="B36" s="400"/>
      <c r="C36" s="400"/>
      <c r="D36" s="400"/>
      <c r="E36" s="400"/>
      <c r="F36" s="400"/>
      <c r="G36" s="400"/>
      <c r="H36" s="422"/>
      <c r="I36" s="91">
        <f>SUM(I8:I35)</f>
        <v>0</v>
      </c>
      <c r="J36" s="92"/>
      <c r="K36" s="91">
        <f>SUM(K8:K35)</f>
        <v>0</v>
      </c>
      <c r="L36"/>
    </row>
    <row r="37" spans="1:12" ht="16.5" x14ac:dyDescent="0.3">
      <c r="A37" s="23"/>
      <c r="B37" s="120"/>
      <c r="C37" s="35"/>
      <c r="D37" s="121"/>
      <c r="E37" s="23"/>
      <c r="F37" s="23"/>
      <c r="G37" s="23"/>
      <c r="H37" s="318"/>
      <c r="I37" s="23"/>
      <c r="J37" s="23"/>
      <c r="L37" s="23"/>
    </row>
    <row r="38" spans="1:12" x14ac:dyDescent="0.25">
      <c r="A38" s="27"/>
      <c r="B38" s="26"/>
      <c r="C38" s="17"/>
      <c r="D38" s="17"/>
      <c r="E38" s="9"/>
      <c r="F38" s="9"/>
      <c r="G38" s="9"/>
      <c r="H38" s="319"/>
      <c r="I38" s="24"/>
      <c r="J38" s="24"/>
      <c r="L38" s="285"/>
    </row>
    <row r="39" spans="1:12" x14ac:dyDescent="0.25">
      <c r="A39" s="28"/>
      <c r="B39" s="29"/>
      <c r="C39" s="26"/>
      <c r="D39" s="26"/>
      <c r="E39" s="18"/>
      <c r="F39" s="18"/>
      <c r="G39" s="25"/>
      <c r="H39" s="320"/>
      <c r="I39" s="24"/>
      <c r="J39" s="24"/>
      <c r="L39" s="25"/>
    </row>
    <row r="40" spans="1:12" x14ac:dyDescent="0.25">
      <c r="A40" s="28"/>
      <c r="B40" s="29"/>
      <c r="C40" s="26"/>
      <c r="D40" s="26"/>
      <c r="E40" s="18"/>
      <c r="F40" s="18"/>
      <c r="G40" s="25"/>
      <c r="H40" s="320"/>
      <c r="I40" s="24"/>
      <c r="J40" s="24"/>
      <c r="L40" s="25"/>
    </row>
    <row r="41" spans="1:12" x14ac:dyDescent="0.25">
      <c r="A41" s="28"/>
      <c r="B41" s="29"/>
      <c r="C41" s="26"/>
      <c r="D41" s="26"/>
      <c r="E41" s="18"/>
      <c r="F41" s="18"/>
      <c r="G41" s="25"/>
      <c r="H41" s="320"/>
      <c r="I41" s="24"/>
      <c r="J41" s="24"/>
      <c r="L41" s="25"/>
    </row>
    <row r="42" spans="1:12" x14ac:dyDescent="0.25">
      <c r="A42" s="28"/>
      <c r="B42" s="29"/>
      <c r="C42" s="26"/>
      <c r="D42" s="26"/>
      <c r="E42" s="30"/>
      <c r="F42" s="30"/>
      <c r="G42" s="25"/>
      <c r="H42" s="320"/>
      <c r="I42" s="24"/>
      <c r="J42" s="24"/>
      <c r="L42" s="25"/>
    </row>
    <row r="43" spans="1:12" x14ac:dyDescent="0.25">
      <c r="A43" s="28"/>
      <c r="B43" s="29"/>
      <c r="C43" s="26"/>
      <c r="D43" s="26"/>
      <c r="E43" s="9"/>
      <c r="F43" s="9"/>
      <c r="G43" s="25"/>
      <c r="H43" s="320"/>
      <c r="I43" s="24"/>
      <c r="J43" s="24"/>
      <c r="L43" s="25"/>
    </row>
    <row r="44" spans="1:12" x14ac:dyDescent="0.25">
      <c r="A44" s="28"/>
      <c r="B44" s="29"/>
      <c r="C44" s="26"/>
      <c r="D44" s="26"/>
      <c r="E44" s="9"/>
      <c r="F44" s="9"/>
      <c r="G44" s="25"/>
      <c r="H44" s="320"/>
      <c r="I44" s="24"/>
      <c r="J44" s="24"/>
      <c r="L44" s="25"/>
    </row>
    <row r="45" spans="1:12" x14ac:dyDescent="0.25">
      <c r="A45" s="28"/>
      <c r="B45" s="29"/>
      <c r="C45" s="26"/>
      <c r="D45" s="26"/>
      <c r="E45" s="31"/>
      <c r="F45" s="31"/>
      <c r="G45" s="25"/>
      <c r="H45" s="320"/>
      <c r="I45" s="24"/>
      <c r="J45" s="24"/>
      <c r="L45" s="25"/>
    </row>
    <row r="46" spans="1:12" x14ac:dyDescent="0.25">
      <c r="A46" s="23"/>
      <c r="B46" s="122"/>
      <c r="C46" s="121"/>
      <c r="D46" s="121"/>
      <c r="E46" s="23"/>
      <c r="F46" s="23"/>
      <c r="G46" s="23"/>
      <c r="H46" s="318"/>
      <c r="I46" s="23"/>
      <c r="J46" s="23"/>
      <c r="L46" s="23"/>
    </row>
    <row r="47" spans="1:12" ht="16.5" x14ac:dyDescent="0.25">
      <c r="A47" s="23"/>
      <c r="B47" s="32"/>
      <c r="C47" s="121"/>
      <c r="D47" s="121"/>
      <c r="E47" s="23"/>
      <c r="F47" s="23"/>
      <c r="G47" s="23"/>
      <c r="H47" s="318"/>
      <c r="I47" s="23"/>
      <c r="J47" s="23"/>
      <c r="L47" s="23"/>
    </row>
    <row r="48" spans="1:12" x14ac:dyDescent="0.25">
      <c r="A48" s="27"/>
      <c r="B48" s="26"/>
      <c r="C48" s="17"/>
      <c r="D48" s="17"/>
      <c r="E48" s="9"/>
      <c r="F48" s="9"/>
      <c r="G48" s="9"/>
      <c r="H48" s="319"/>
      <c r="I48" s="24"/>
      <c r="J48" s="24"/>
      <c r="L48" s="285"/>
    </row>
    <row r="49" spans="1:12" x14ac:dyDescent="0.25">
      <c r="A49" s="17"/>
      <c r="B49" s="39"/>
      <c r="C49" s="35"/>
      <c r="D49" s="35"/>
      <c r="E49" s="33"/>
      <c r="F49" s="33"/>
      <c r="G49" s="25"/>
      <c r="H49" s="320"/>
      <c r="I49" s="24"/>
      <c r="J49" s="24"/>
      <c r="L49" s="25"/>
    </row>
    <row r="50" spans="1:12" x14ac:dyDescent="0.25">
      <c r="A50" s="23"/>
      <c r="B50" s="122"/>
      <c r="C50" s="121"/>
      <c r="D50" s="121"/>
      <c r="E50" s="23"/>
      <c r="F50" s="23"/>
      <c r="G50" s="23"/>
      <c r="H50" s="318"/>
      <c r="I50" s="23"/>
      <c r="J50" s="23"/>
      <c r="L50" s="23"/>
    </row>
    <row r="51" spans="1:12" ht="16.5" x14ac:dyDescent="0.3">
      <c r="A51" s="23"/>
      <c r="B51" s="123"/>
      <c r="C51" s="121"/>
      <c r="D51" s="121"/>
      <c r="E51" s="23"/>
      <c r="F51" s="23"/>
      <c r="G51" s="23"/>
      <c r="H51" s="318"/>
      <c r="I51" s="23"/>
      <c r="J51" s="23"/>
      <c r="L51" s="23"/>
    </row>
    <row r="52" spans="1:12" x14ac:dyDescent="0.25">
      <c r="A52" s="27"/>
      <c r="B52" s="26"/>
      <c r="C52" s="17"/>
      <c r="D52" s="17"/>
      <c r="E52" s="9"/>
      <c r="F52" s="9"/>
      <c r="G52" s="9"/>
      <c r="H52" s="319"/>
      <c r="I52" s="24"/>
      <c r="J52" s="24"/>
      <c r="L52" s="285"/>
    </row>
    <row r="53" spans="1:12" x14ac:dyDescent="0.25">
      <c r="A53" s="33"/>
      <c r="B53" s="26"/>
      <c r="C53" s="35"/>
      <c r="D53" s="35"/>
      <c r="E53" s="33"/>
      <c r="F53" s="33"/>
      <c r="G53" s="25"/>
      <c r="H53" s="320"/>
      <c r="I53" s="24"/>
      <c r="J53" s="24"/>
      <c r="L53" s="25"/>
    </row>
    <row r="54" spans="1:12" x14ac:dyDescent="0.25">
      <c r="A54" s="33"/>
      <c r="B54" s="26"/>
      <c r="C54" s="35"/>
      <c r="D54" s="35"/>
      <c r="E54" s="34"/>
      <c r="F54" s="34"/>
      <c r="G54" s="25"/>
      <c r="H54" s="320"/>
      <c r="I54" s="24"/>
      <c r="J54" s="24"/>
      <c r="L54" s="25"/>
    </row>
    <row r="55" spans="1:12" x14ac:dyDescent="0.25">
      <c r="A55" s="33"/>
      <c r="B55" s="26"/>
      <c r="C55" s="35"/>
      <c r="D55" s="35"/>
      <c r="E55" s="30"/>
      <c r="F55" s="30"/>
      <c r="G55" s="25"/>
      <c r="H55" s="320"/>
      <c r="I55" s="24"/>
      <c r="J55" s="24"/>
      <c r="L55" s="25"/>
    </row>
    <row r="56" spans="1:12" x14ac:dyDescent="0.25">
      <c r="A56" s="33"/>
      <c r="B56" s="26"/>
      <c r="C56" s="35"/>
      <c r="D56" s="35"/>
      <c r="E56" s="30"/>
      <c r="F56" s="30"/>
      <c r="G56" s="25"/>
      <c r="H56" s="320"/>
      <c r="I56" s="24"/>
      <c r="J56" s="24"/>
      <c r="L56" s="25"/>
    </row>
    <row r="57" spans="1:12" x14ac:dyDescent="0.25">
      <c r="A57" s="33"/>
      <c r="B57" s="26"/>
      <c r="C57" s="35"/>
      <c r="D57" s="35"/>
      <c r="E57" s="30"/>
      <c r="F57" s="30"/>
      <c r="G57" s="25"/>
      <c r="H57" s="320"/>
      <c r="I57" s="24"/>
      <c r="J57" s="24"/>
      <c r="L57" s="25"/>
    </row>
    <row r="58" spans="1:12" x14ac:dyDescent="0.25">
      <c r="A58" s="33"/>
      <c r="B58" s="26"/>
      <c r="C58" s="35"/>
      <c r="D58" s="35"/>
      <c r="E58" s="30"/>
      <c r="F58" s="30"/>
      <c r="G58" s="25"/>
      <c r="H58" s="320"/>
      <c r="I58" s="24"/>
      <c r="J58" s="24"/>
      <c r="L58" s="25"/>
    </row>
    <row r="59" spans="1:12" x14ac:dyDescent="0.25">
      <c r="A59" s="33"/>
      <c r="B59" s="26"/>
      <c r="C59" s="35"/>
      <c r="D59" s="35"/>
      <c r="E59" s="30"/>
      <c r="F59" s="30"/>
      <c r="G59" s="25"/>
      <c r="H59" s="320"/>
      <c r="I59" s="24"/>
      <c r="J59" s="24"/>
      <c r="L59" s="25"/>
    </row>
    <row r="60" spans="1:12" x14ac:dyDescent="0.25">
      <c r="A60" s="33"/>
      <c r="B60" s="26"/>
      <c r="C60" s="35"/>
      <c r="D60" s="35"/>
      <c r="E60" s="30"/>
      <c r="F60" s="30"/>
      <c r="G60" s="25"/>
      <c r="H60" s="320"/>
      <c r="I60" s="24"/>
      <c r="J60" s="24"/>
      <c r="L60" s="25"/>
    </row>
    <row r="61" spans="1:12" x14ac:dyDescent="0.25">
      <c r="A61" s="33"/>
      <c r="B61" s="26"/>
      <c r="C61" s="35"/>
      <c r="D61" s="35"/>
      <c r="E61" s="30"/>
      <c r="F61" s="30"/>
      <c r="G61" s="25"/>
      <c r="H61" s="320"/>
      <c r="I61" s="24"/>
      <c r="J61" s="24"/>
      <c r="L61" s="25"/>
    </row>
    <row r="62" spans="1:12" x14ac:dyDescent="0.25">
      <c r="A62" s="33"/>
      <c r="B62" s="26"/>
      <c r="C62" s="35"/>
      <c r="D62" s="35"/>
      <c r="E62" s="33"/>
      <c r="F62" s="33"/>
      <c r="G62" s="25"/>
      <c r="H62" s="320"/>
      <c r="I62" s="24"/>
      <c r="J62" s="24"/>
      <c r="L62" s="25"/>
    </row>
    <row r="63" spans="1:12" x14ac:dyDescent="0.25">
      <c r="A63" s="33"/>
      <c r="B63" s="26"/>
      <c r="C63" s="35"/>
      <c r="D63" s="35"/>
      <c r="E63" s="33"/>
      <c r="F63" s="33"/>
      <c r="G63" s="25"/>
      <c r="H63" s="320"/>
      <c r="I63" s="24"/>
      <c r="J63" s="24"/>
      <c r="L63" s="25"/>
    </row>
    <row r="64" spans="1:12" x14ac:dyDescent="0.25">
      <c r="A64" s="33"/>
      <c r="B64" s="26"/>
      <c r="C64" s="35"/>
      <c r="D64" s="35"/>
      <c r="E64" s="33"/>
      <c r="F64" s="33"/>
      <c r="G64" s="25"/>
      <c r="H64" s="320"/>
      <c r="I64" s="24"/>
      <c r="J64" s="24"/>
      <c r="L64" s="25"/>
    </row>
    <row r="65" spans="1:12" x14ac:dyDescent="0.25">
      <c r="A65" s="33"/>
      <c r="B65" s="26"/>
      <c r="C65" s="35"/>
      <c r="D65" s="35"/>
      <c r="E65" s="30"/>
      <c r="F65" s="30"/>
      <c r="G65" s="25"/>
      <c r="H65" s="320"/>
      <c r="I65" s="24"/>
      <c r="J65" s="24"/>
      <c r="L65" s="25"/>
    </row>
    <row r="66" spans="1:12" x14ac:dyDescent="0.25">
      <c r="A66" s="33"/>
      <c r="B66" s="26"/>
      <c r="C66" s="35"/>
      <c r="D66" s="35"/>
      <c r="E66" s="33"/>
      <c r="F66" s="33"/>
      <c r="G66" s="25"/>
      <c r="H66" s="320"/>
      <c r="I66" s="24"/>
      <c r="J66" s="24"/>
      <c r="L66" s="25"/>
    </row>
    <row r="67" spans="1:12" x14ac:dyDescent="0.25">
      <c r="A67" s="33"/>
      <c r="B67" s="26"/>
      <c r="C67" s="35"/>
      <c r="D67" s="35"/>
      <c r="E67" s="30"/>
      <c r="F67" s="30"/>
      <c r="G67" s="25"/>
      <c r="H67" s="320"/>
      <c r="I67" s="24"/>
      <c r="J67" s="24"/>
      <c r="L67" s="25"/>
    </row>
    <row r="68" spans="1:12" x14ac:dyDescent="0.25">
      <c r="A68" s="33"/>
      <c r="B68" s="26"/>
      <c r="C68" s="35"/>
      <c r="D68" s="35"/>
      <c r="E68" s="30"/>
      <c r="F68" s="30"/>
      <c r="G68" s="25"/>
      <c r="H68" s="320"/>
      <c r="I68" s="24"/>
      <c r="J68" s="24"/>
      <c r="L68" s="25"/>
    </row>
    <row r="69" spans="1:12" x14ac:dyDescent="0.25">
      <c r="A69" s="33"/>
      <c r="B69" s="26"/>
      <c r="C69" s="35"/>
      <c r="D69" s="35"/>
      <c r="E69" s="33"/>
      <c r="F69" s="33"/>
      <c r="G69" s="25"/>
      <c r="H69" s="320"/>
      <c r="I69" s="24"/>
      <c r="J69" s="24"/>
      <c r="L69" s="25"/>
    </row>
    <row r="70" spans="1:12" x14ac:dyDescent="0.25">
      <c r="A70" s="33"/>
      <c r="B70" s="26"/>
      <c r="C70" s="35"/>
      <c r="D70" s="35"/>
      <c r="E70" s="33"/>
      <c r="F70" s="33"/>
      <c r="G70" s="25"/>
      <c r="H70" s="320"/>
      <c r="I70" s="24"/>
      <c r="J70" s="24"/>
      <c r="L70" s="25"/>
    </row>
    <row r="71" spans="1:12" x14ac:dyDescent="0.25">
      <c r="A71" s="33"/>
      <c r="B71" s="26"/>
      <c r="C71" s="35"/>
      <c r="D71" s="35"/>
      <c r="E71" s="30"/>
      <c r="F71" s="30"/>
      <c r="G71" s="25"/>
      <c r="H71" s="320"/>
      <c r="I71" s="24"/>
      <c r="J71" s="24"/>
      <c r="L71" s="25"/>
    </row>
    <row r="72" spans="1:12" x14ac:dyDescent="0.25">
      <c r="A72" s="23"/>
      <c r="B72" s="122"/>
      <c r="C72" s="121"/>
      <c r="D72" s="121"/>
      <c r="E72" s="23"/>
      <c r="F72" s="23"/>
      <c r="G72" s="23"/>
      <c r="H72" s="318"/>
      <c r="I72" s="23"/>
      <c r="J72" s="23"/>
      <c r="L72" s="23"/>
    </row>
    <row r="73" spans="1:12" ht="15.75" x14ac:dyDescent="0.25">
      <c r="A73" s="23"/>
      <c r="B73" s="124"/>
      <c r="C73" s="121"/>
      <c r="D73" s="121"/>
      <c r="E73" s="23"/>
      <c r="F73" s="23"/>
      <c r="G73" s="23"/>
      <c r="H73" s="318"/>
      <c r="I73" s="23"/>
      <c r="J73" s="23"/>
      <c r="L73" s="23"/>
    </row>
    <row r="74" spans="1:12" x14ac:dyDescent="0.25">
      <c r="A74" s="27"/>
      <c r="B74" s="26"/>
      <c r="C74" s="17"/>
      <c r="D74" s="17"/>
      <c r="E74" s="9"/>
      <c r="F74" s="9"/>
      <c r="G74" s="9"/>
      <c r="H74" s="319"/>
      <c r="I74" s="24"/>
      <c r="J74" s="24"/>
      <c r="L74" s="285"/>
    </row>
    <row r="75" spans="1:12" x14ac:dyDescent="0.25">
      <c r="A75" s="17"/>
      <c r="B75" s="36"/>
      <c r="C75" s="26"/>
      <c r="D75" s="26"/>
      <c r="E75" s="18"/>
      <c r="F75" s="18"/>
      <c r="G75" s="25"/>
      <c r="H75" s="320"/>
      <c r="I75" s="24"/>
      <c r="J75" s="24"/>
      <c r="L75" s="25"/>
    </row>
    <row r="76" spans="1:12" x14ac:dyDescent="0.25">
      <c r="A76" s="36"/>
      <c r="B76" s="36"/>
      <c r="C76" s="26"/>
      <c r="D76" s="26"/>
      <c r="E76" s="18"/>
      <c r="F76" s="18"/>
      <c r="G76" s="25"/>
      <c r="H76" s="320"/>
      <c r="I76" s="24"/>
      <c r="J76" s="24"/>
      <c r="L76" s="25"/>
    </row>
    <row r="77" spans="1:12" x14ac:dyDescent="0.25">
      <c r="A77" s="36"/>
      <c r="B77" s="36"/>
      <c r="C77" s="26"/>
      <c r="D77" s="26"/>
      <c r="E77" s="18"/>
      <c r="F77" s="18"/>
      <c r="G77" s="25"/>
      <c r="H77" s="320"/>
      <c r="I77" s="24"/>
      <c r="J77" s="24"/>
      <c r="L77" s="25"/>
    </row>
    <row r="78" spans="1:12" x14ac:dyDescent="0.25">
      <c r="A78" s="36"/>
      <c r="B78" s="36"/>
      <c r="C78" s="26"/>
      <c r="D78" s="26"/>
      <c r="E78" s="36"/>
      <c r="F78" s="36"/>
      <c r="G78" s="37"/>
      <c r="H78" s="321"/>
      <c r="I78" s="24"/>
      <c r="J78" s="24"/>
      <c r="L78" s="37"/>
    </row>
    <row r="79" spans="1:12" x14ac:dyDescent="0.25">
      <c r="A79" s="36"/>
      <c r="B79" s="36"/>
      <c r="C79" s="26"/>
      <c r="D79" s="26"/>
      <c r="E79" s="36"/>
      <c r="F79" s="36"/>
      <c r="G79" s="37"/>
      <c r="H79" s="321"/>
      <c r="I79" s="24"/>
      <c r="J79" s="24"/>
      <c r="L79" s="37"/>
    </row>
    <row r="80" spans="1:12" x14ac:dyDescent="0.25">
      <c r="A80" s="36"/>
      <c r="B80" s="36"/>
      <c r="C80" s="26"/>
      <c r="D80" s="26"/>
      <c r="E80" s="36"/>
      <c r="F80" s="36"/>
      <c r="G80" s="37"/>
      <c r="H80" s="321"/>
      <c r="I80" s="24"/>
      <c r="J80" s="24"/>
      <c r="L80" s="37"/>
    </row>
    <row r="81" spans="1:12" x14ac:dyDescent="0.25">
      <c r="A81" s="36"/>
      <c r="B81" s="36"/>
      <c r="C81" s="26"/>
      <c r="D81" s="26"/>
      <c r="E81" s="36"/>
      <c r="F81" s="36"/>
      <c r="G81" s="37"/>
      <c r="H81" s="321"/>
      <c r="I81" s="24"/>
      <c r="J81" s="24"/>
      <c r="L81" s="37"/>
    </row>
    <row r="82" spans="1:12" x14ac:dyDescent="0.25">
      <c r="A82" s="17"/>
      <c r="B82" s="36"/>
      <c r="C82" s="26"/>
      <c r="D82" s="26"/>
      <c r="E82" s="17"/>
      <c r="F82" s="17"/>
      <c r="G82" s="25"/>
      <c r="H82" s="320"/>
      <c r="I82" s="24"/>
      <c r="J82" s="24"/>
      <c r="L82" s="25"/>
    </row>
    <row r="83" spans="1:12" x14ac:dyDescent="0.25">
      <c r="A83" s="36"/>
      <c r="B83" s="36"/>
      <c r="C83" s="26"/>
      <c r="D83" s="26"/>
      <c r="E83" s="36"/>
      <c r="F83" s="36"/>
      <c r="G83" s="37"/>
      <c r="H83" s="321"/>
      <c r="I83" s="24"/>
      <c r="J83" s="24"/>
      <c r="L83" s="37"/>
    </row>
    <row r="84" spans="1:12" x14ac:dyDescent="0.25">
      <c r="A84" s="36"/>
      <c r="B84" s="36"/>
      <c r="C84" s="26"/>
      <c r="D84" s="26"/>
      <c r="E84" s="36"/>
      <c r="F84" s="36"/>
      <c r="G84" s="37"/>
      <c r="H84" s="321"/>
      <c r="I84" s="24"/>
      <c r="J84" s="24"/>
      <c r="L84" s="37"/>
    </row>
    <row r="85" spans="1:12" x14ac:dyDescent="0.25">
      <c r="A85" s="36"/>
      <c r="B85" s="36"/>
      <c r="C85" s="26"/>
      <c r="D85" s="26"/>
      <c r="E85" s="36"/>
      <c r="F85" s="36"/>
      <c r="G85" s="37"/>
      <c r="H85" s="321"/>
      <c r="I85" s="24"/>
      <c r="J85" s="24"/>
      <c r="L85" s="37"/>
    </row>
    <row r="86" spans="1:12" x14ac:dyDescent="0.25">
      <c r="A86" s="36"/>
      <c r="B86" s="36"/>
      <c r="C86" s="26"/>
      <c r="D86" s="26"/>
      <c r="E86" s="36"/>
      <c r="F86" s="36"/>
      <c r="G86" s="37"/>
      <c r="H86" s="321"/>
      <c r="I86" s="24"/>
      <c r="J86" s="24"/>
      <c r="L86" s="37"/>
    </row>
    <row r="87" spans="1:12" ht="39" customHeight="1" x14ac:dyDescent="0.25">
      <c r="A87" s="17"/>
      <c r="B87" s="36"/>
      <c r="C87" s="26"/>
      <c r="D87" s="26"/>
      <c r="E87" s="17"/>
      <c r="F87" s="17"/>
      <c r="G87" s="24"/>
      <c r="H87" s="320"/>
      <c r="I87" s="24"/>
      <c r="J87" s="24"/>
      <c r="L87" s="302"/>
    </row>
    <row r="88" spans="1:12" x14ac:dyDescent="0.25">
      <c r="A88" s="17"/>
      <c r="B88" s="36"/>
      <c r="C88" s="26"/>
      <c r="D88" s="26"/>
      <c r="E88" s="17"/>
      <c r="F88" s="17"/>
      <c r="G88" s="25"/>
      <c r="H88" s="320"/>
      <c r="I88" s="24"/>
      <c r="J88" s="24"/>
      <c r="L88" s="25"/>
    </row>
    <row r="89" spans="1:12" x14ac:dyDescent="0.25">
      <c r="A89" s="23"/>
      <c r="B89" s="122"/>
      <c r="C89" s="121"/>
      <c r="D89" s="121"/>
      <c r="E89" s="23"/>
      <c r="F89" s="23"/>
      <c r="G89" s="23"/>
      <c r="H89" s="318"/>
      <c r="I89" s="23"/>
      <c r="J89" s="23"/>
      <c r="L89" s="23"/>
    </row>
    <row r="90" spans="1:12" ht="16.5" x14ac:dyDescent="0.25">
      <c r="A90" s="23"/>
      <c r="B90" s="122"/>
      <c r="C90" s="125"/>
      <c r="D90" s="121"/>
      <c r="E90" s="23"/>
      <c r="F90" s="23"/>
      <c r="G90" s="23"/>
      <c r="H90" s="318"/>
      <c r="I90" s="23"/>
      <c r="J90" s="23"/>
      <c r="L90" s="23"/>
    </row>
    <row r="91" spans="1:12" x14ac:dyDescent="0.25">
      <c r="A91" s="27"/>
      <c r="B91" s="26"/>
      <c r="C91" s="17"/>
      <c r="D91" s="17"/>
      <c r="E91" s="9"/>
      <c r="F91" s="9"/>
      <c r="G91" s="9"/>
      <c r="H91" s="319"/>
      <c r="I91" s="24"/>
      <c r="J91" s="24"/>
      <c r="L91" s="285"/>
    </row>
    <row r="92" spans="1:12" x14ac:dyDescent="0.25">
      <c r="A92" s="24"/>
      <c r="B92" s="26"/>
      <c r="C92" s="35"/>
      <c r="D92" s="38"/>
      <c r="E92" s="9"/>
      <c r="F92" s="9"/>
      <c r="G92" s="25"/>
      <c r="H92" s="320"/>
      <c r="I92" s="24"/>
      <c r="J92" s="24"/>
      <c r="L92" s="25"/>
    </row>
    <row r="93" spans="1:12" x14ac:dyDescent="0.25">
      <c r="A93" s="24"/>
      <c r="B93" s="26"/>
      <c r="C93" s="35"/>
      <c r="D93" s="38"/>
      <c r="E93" s="9"/>
      <c r="F93" s="9"/>
      <c r="G93" s="25"/>
      <c r="H93" s="320"/>
      <c r="I93" s="24"/>
      <c r="J93" s="24"/>
      <c r="L93" s="25"/>
    </row>
    <row r="94" spans="1:12" x14ac:dyDescent="0.25">
      <c r="A94" s="24"/>
      <c r="B94" s="26"/>
      <c r="C94" s="35"/>
      <c r="D94" s="38"/>
      <c r="E94" s="9"/>
      <c r="F94" s="9"/>
      <c r="G94" s="25"/>
      <c r="H94" s="320"/>
      <c r="I94" s="24"/>
      <c r="J94" s="24"/>
      <c r="L94" s="25"/>
    </row>
    <row r="95" spans="1:12" x14ac:dyDescent="0.25">
      <c r="A95" s="24"/>
      <c r="B95" s="26"/>
      <c r="C95" s="35"/>
      <c r="D95" s="38"/>
      <c r="E95" s="9"/>
      <c r="F95" s="9"/>
      <c r="G95" s="25"/>
      <c r="H95" s="320"/>
      <c r="I95" s="24"/>
      <c r="J95" s="24"/>
      <c r="L95" s="25"/>
    </row>
    <row r="96" spans="1:12" x14ac:dyDescent="0.25">
      <c r="A96" s="24"/>
      <c r="B96" s="26"/>
      <c r="C96" s="35"/>
      <c r="D96" s="38"/>
      <c r="E96" s="9"/>
      <c r="F96" s="9"/>
      <c r="G96" s="25"/>
      <c r="H96" s="320"/>
      <c r="I96" s="24"/>
      <c r="J96" s="24"/>
      <c r="L96" s="25"/>
    </row>
    <row r="97" spans="1:12" x14ac:dyDescent="0.25">
      <c r="A97" s="23"/>
      <c r="B97" s="122"/>
      <c r="C97" s="121"/>
      <c r="D97" s="121"/>
      <c r="E97" s="23"/>
      <c r="F97" s="23"/>
      <c r="G97" s="23"/>
      <c r="H97" s="318"/>
      <c r="I97" s="23"/>
      <c r="J97" s="23"/>
      <c r="L97" s="23"/>
    </row>
    <row r="98" spans="1:12" ht="16.5" x14ac:dyDescent="0.25">
      <c r="A98" s="23"/>
      <c r="B98" s="122"/>
      <c r="C98" s="126"/>
      <c r="D98" s="35"/>
      <c r="E98" s="23"/>
      <c r="F98" s="23"/>
      <c r="G98" s="23"/>
      <c r="H98" s="318"/>
      <c r="I98" s="23"/>
      <c r="J98" s="23"/>
      <c r="L98" s="23"/>
    </row>
    <row r="99" spans="1:12" x14ac:dyDescent="0.25">
      <c r="A99" s="27"/>
      <c r="B99" s="26"/>
      <c r="C99" s="17"/>
      <c r="D99" s="17"/>
      <c r="E99" s="9"/>
      <c r="F99" s="9"/>
      <c r="G99" s="9"/>
      <c r="H99" s="319"/>
      <c r="I99" s="24"/>
      <c r="J99" s="24"/>
      <c r="L99" s="285"/>
    </row>
    <row r="100" spans="1:12" x14ac:dyDescent="0.25">
      <c r="A100" s="27"/>
      <c r="B100" s="127"/>
      <c r="C100" s="128"/>
      <c r="D100" s="128"/>
      <c r="E100" s="30"/>
      <c r="F100" s="30"/>
      <c r="G100" s="25"/>
      <c r="H100" s="320"/>
      <c r="I100" s="24"/>
      <c r="J100" s="24"/>
      <c r="L100" s="25"/>
    </row>
    <row r="101" spans="1:12" x14ac:dyDescent="0.25">
      <c r="A101" s="27"/>
      <c r="B101" s="127"/>
      <c r="C101" s="128"/>
      <c r="D101" s="128"/>
      <c r="E101" s="9"/>
      <c r="F101" s="9"/>
      <c r="G101" s="25"/>
      <c r="H101" s="320"/>
      <c r="I101" s="24"/>
      <c r="J101" s="24"/>
      <c r="L101" s="25"/>
    </row>
    <row r="102" spans="1:12" x14ac:dyDescent="0.25">
      <c r="A102" s="27"/>
      <c r="B102" s="127"/>
      <c r="C102" s="128"/>
      <c r="D102" s="128"/>
      <c r="E102" s="30"/>
      <c r="F102" s="30"/>
      <c r="G102" s="25"/>
      <c r="H102" s="320"/>
      <c r="I102" s="24"/>
      <c r="J102" s="24"/>
      <c r="L102" s="25"/>
    </row>
    <row r="103" spans="1:12" x14ac:dyDescent="0.25">
      <c r="A103" s="27"/>
      <c r="B103" s="127"/>
      <c r="C103" s="128"/>
      <c r="D103" s="128"/>
      <c r="E103" s="30"/>
      <c r="F103" s="30"/>
      <c r="G103" s="25"/>
      <c r="H103" s="320"/>
      <c r="I103" s="24"/>
      <c r="J103" s="24"/>
      <c r="L103" s="25"/>
    </row>
    <row r="104" spans="1:12" x14ac:dyDescent="0.25">
      <c r="A104" s="23"/>
      <c r="B104" s="122"/>
      <c r="C104" s="121"/>
      <c r="D104" s="121"/>
      <c r="E104" s="23"/>
      <c r="F104" s="23"/>
      <c r="G104" s="23"/>
      <c r="H104" s="318"/>
      <c r="I104" s="23"/>
      <c r="J104" s="23"/>
      <c r="L104" s="23"/>
    </row>
    <row r="105" spans="1:12" ht="16.5" x14ac:dyDescent="0.25">
      <c r="A105" s="23"/>
      <c r="B105" s="122"/>
      <c r="C105" s="126"/>
      <c r="D105" s="121"/>
      <c r="E105" s="23"/>
      <c r="F105" s="23"/>
      <c r="G105" s="23"/>
      <c r="H105" s="318"/>
      <c r="I105" s="23"/>
      <c r="J105" s="23"/>
      <c r="L105" s="23"/>
    </row>
    <row r="106" spans="1:12" x14ac:dyDescent="0.25">
      <c r="A106" s="27"/>
      <c r="B106" s="26"/>
      <c r="C106" s="17"/>
      <c r="D106" s="17"/>
      <c r="E106" s="9"/>
      <c r="F106" s="9"/>
      <c r="G106" s="9"/>
      <c r="H106" s="319"/>
      <c r="I106" s="24"/>
      <c r="J106" s="24"/>
      <c r="L106" s="285"/>
    </row>
    <row r="107" spans="1:12" x14ac:dyDescent="0.25">
      <c r="A107" s="31"/>
      <c r="B107" s="39"/>
      <c r="C107" s="35"/>
      <c r="D107" s="35"/>
      <c r="E107" s="40"/>
      <c r="F107" s="40"/>
      <c r="G107" s="41"/>
      <c r="H107" s="320"/>
      <c r="I107" s="24"/>
      <c r="J107" s="24"/>
      <c r="L107" s="41"/>
    </row>
    <row r="108" spans="1:12" x14ac:dyDescent="0.25">
      <c r="A108" s="31"/>
      <c r="B108" s="39"/>
      <c r="C108" s="35"/>
      <c r="D108" s="35"/>
      <c r="E108" s="40"/>
      <c r="F108" s="40"/>
      <c r="G108" s="39"/>
      <c r="H108" s="320"/>
      <c r="I108" s="24"/>
      <c r="J108" s="24"/>
      <c r="L108" s="303"/>
    </row>
    <row r="109" spans="1:12" x14ac:dyDescent="0.25">
      <c r="A109" s="31"/>
      <c r="B109" s="39"/>
      <c r="C109" s="35"/>
      <c r="D109" s="35"/>
      <c r="E109" s="40"/>
      <c r="F109" s="40"/>
      <c r="G109" s="39"/>
      <c r="H109" s="320"/>
      <c r="I109" s="24"/>
      <c r="J109" s="24"/>
      <c r="L109" s="303"/>
    </row>
    <row r="110" spans="1:12" ht="15" customHeight="1" x14ac:dyDescent="0.25">
      <c r="A110" s="31"/>
      <c r="B110" s="39"/>
      <c r="C110" s="35"/>
      <c r="D110" s="35"/>
      <c r="E110" s="40"/>
      <c r="F110" s="40"/>
      <c r="G110" s="39"/>
      <c r="H110" s="320"/>
      <c r="I110" s="24"/>
      <c r="J110" s="24"/>
      <c r="L110" s="303"/>
    </row>
    <row r="111" spans="1:12" x14ac:dyDescent="0.25">
      <c r="A111" s="42"/>
      <c r="B111" s="39"/>
      <c r="C111" s="35"/>
      <c r="D111" s="43"/>
      <c r="E111" s="44"/>
      <c r="F111" s="44"/>
      <c r="G111" s="41"/>
      <c r="H111" s="320"/>
      <c r="I111" s="24"/>
      <c r="J111" s="24"/>
      <c r="L111" s="41"/>
    </row>
    <row r="112" spans="1:12" x14ac:dyDescent="0.25">
      <c r="A112" s="42"/>
      <c r="B112" s="39"/>
      <c r="C112" s="35"/>
      <c r="D112" s="35"/>
      <c r="E112" s="44"/>
      <c r="F112" s="44"/>
      <c r="G112" s="41"/>
      <c r="H112" s="320"/>
      <c r="I112" s="24"/>
      <c r="J112" s="24"/>
      <c r="L112" s="41"/>
    </row>
    <row r="113" spans="1:12" x14ac:dyDescent="0.25">
      <c r="A113" s="42"/>
      <c r="B113" s="39"/>
      <c r="C113" s="35"/>
      <c r="D113" s="35"/>
      <c r="E113" s="44"/>
      <c r="F113" s="44"/>
      <c r="G113" s="41"/>
      <c r="H113" s="320"/>
      <c r="I113" s="24"/>
      <c r="J113" s="24"/>
      <c r="L113" s="41"/>
    </row>
    <row r="114" spans="1:12" x14ac:dyDescent="0.25">
      <c r="A114" s="42"/>
      <c r="B114" s="39"/>
      <c r="C114" s="35"/>
      <c r="D114" s="35"/>
      <c r="E114" s="44"/>
      <c r="F114" s="44"/>
      <c r="G114" s="41"/>
      <c r="H114" s="320"/>
      <c r="I114" s="24"/>
      <c r="J114" s="24"/>
      <c r="L114" s="41"/>
    </row>
    <row r="115" spans="1:12" x14ac:dyDescent="0.25">
      <c r="A115" s="42"/>
      <c r="B115" s="39"/>
      <c r="C115" s="35"/>
      <c r="D115" s="35"/>
      <c r="E115" s="44"/>
      <c r="F115" s="44"/>
      <c r="G115" s="41"/>
      <c r="H115" s="320"/>
      <c r="I115" s="24"/>
      <c r="J115" s="24"/>
      <c r="L115" s="41"/>
    </row>
    <row r="116" spans="1:12" x14ac:dyDescent="0.25">
      <c r="A116" s="31"/>
      <c r="B116" s="42"/>
      <c r="C116" s="35"/>
      <c r="D116" s="35"/>
      <c r="E116" s="45"/>
      <c r="F116" s="45"/>
      <c r="G116" s="42"/>
      <c r="H116" s="320"/>
      <c r="I116" s="24"/>
      <c r="J116" s="24"/>
      <c r="L116" s="304"/>
    </row>
    <row r="117" spans="1:12" x14ac:dyDescent="0.25">
      <c r="A117" s="31"/>
      <c r="B117" s="39"/>
      <c r="C117" s="35"/>
      <c r="D117" s="35"/>
      <c r="E117" s="40"/>
      <c r="F117" s="40"/>
      <c r="G117" s="41"/>
      <c r="H117" s="320"/>
      <c r="I117" s="24"/>
      <c r="J117" s="24"/>
      <c r="L117" s="41"/>
    </row>
    <row r="118" spans="1:12" x14ac:dyDescent="0.25">
      <c r="A118" s="31"/>
      <c r="B118" s="39"/>
      <c r="C118" s="35"/>
      <c r="D118" s="35"/>
      <c r="E118" s="40"/>
      <c r="F118" s="40"/>
      <c r="G118" s="41"/>
      <c r="H118" s="320"/>
      <c r="I118" s="24"/>
      <c r="J118" s="24"/>
      <c r="K118" s="22"/>
      <c r="L118" s="41"/>
    </row>
    <row r="119" spans="1:12" x14ac:dyDescent="0.25">
      <c r="A119" s="31"/>
      <c r="B119" s="42"/>
      <c r="C119" s="35"/>
      <c r="D119" s="35"/>
      <c r="E119" s="40"/>
      <c r="F119" s="40"/>
      <c r="G119" s="42"/>
      <c r="H119" s="320"/>
      <c r="I119" s="24"/>
      <c r="J119" s="24"/>
      <c r="L119" s="304"/>
    </row>
    <row r="120" spans="1:12" x14ac:dyDescent="0.25">
      <c r="A120" s="23"/>
      <c r="B120" s="122"/>
      <c r="C120" s="121"/>
      <c r="D120" s="121"/>
      <c r="E120" s="23"/>
      <c r="F120" s="23"/>
      <c r="G120" s="23"/>
      <c r="H120" s="318"/>
      <c r="I120" s="23"/>
      <c r="J120" s="23"/>
      <c r="L120" s="23"/>
    </row>
    <row r="121" spans="1:12" ht="16.5" x14ac:dyDescent="0.25">
      <c r="A121" s="23"/>
      <c r="B121" s="122"/>
      <c r="C121" s="126"/>
      <c r="D121" s="35"/>
      <c r="E121" s="23"/>
      <c r="F121" s="23"/>
      <c r="G121" s="23"/>
      <c r="H121" s="318"/>
      <c r="I121" s="23"/>
      <c r="J121" s="23"/>
      <c r="L121" s="23"/>
    </row>
    <row r="122" spans="1:12" x14ac:dyDescent="0.25">
      <c r="A122" s="27"/>
      <c r="B122" s="26"/>
      <c r="C122" s="17"/>
      <c r="D122" s="17"/>
      <c r="E122" s="9"/>
      <c r="F122" s="9"/>
      <c r="G122" s="9"/>
      <c r="H122" s="319"/>
      <c r="I122" s="24"/>
      <c r="J122" s="24"/>
      <c r="L122" s="285"/>
    </row>
    <row r="123" spans="1:12" x14ac:dyDescent="0.25">
      <c r="A123" s="17"/>
      <c r="B123" s="26"/>
      <c r="C123" s="26"/>
      <c r="D123" s="26"/>
      <c r="E123" s="46"/>
      <c r="F123" s="46"/>
      <c r="G123" s="25"/>
      <c r="H123" s="320"/>
      <c r="I123" s="24"/>
      <c r="J123" s="24"/>
      <c r="L123" s="25"/>
    </row>
    <row r="124" spans="1:12" x14ac:dyDescent="0.25">
      <c r="A124" s="23"/>
      <c r="B124" s="122"/>
      <c r="C124" s="122"/>
      <c r="D124" s="122"/>
      <c r="E124" s="23"/>
      <c r="F124" s="23"/>
      <c r="G124" s="23"/>
      <c r="H124" s="318"/>
      <c r="I124" s="23"/>
      <c r="J124" s="23"/>
      <c r="L124" s="23"/>
    </row>
    <row r="125" spans="1:12" x14ac:dyDescent="0.25">
      <c r="A125" s="23"/>
      <c r="B125" s="122"/>
      <c r="C125" s="122"/>
      <c r="D125" s="122"/>
      <c r="E125" s="23"/>
      <c r="F125" s="23"/>
      <c r="G125" s="23"/>
      <c r="H125" s="318"/>
      <c r="I125" s="23"/>
      <c r="J125" s="23"/>
      <c r="L125" s="23"/>
    </row>
    <row r="126" spans="1:12" x14ac:dyDescent="0.25">
      <c r="A126" s="23"/>
      <c r="B126" s="122"/>
      <c r="C126" s="122"/>
      <c r="D126" s="122"/>
      <c r="E126" s="23"/>
      <c r="F126" s="23"/>
      <c r="G126" s="23"/>
      <c r="H126" s="318"/>
      <c r="I126" s="23"/>
      <c r="J126" s="23"/>
      <c r="L126" s="23"/>
    </row>
    <row r="127" spans="1:12" x14ac:dyDescent="0.25">
      <c r="A127" s="23"/>
      <c r="B127" s="122"/>
      <c r="C127" s="122"/>
      <c r="D127" s="122"/>
      <c r="E127" s="23"/>
      <c r="F127" s="23"/>
      <c r="G127" s="23"/>
      <c r="H127" s="318"/>
      <c r="I127" s="23"/>
      <c r="J127" s="23"/>
      <c r="L127" s="23"/>
    </row>
    <row r="128" spans="1:12" x14ac:dyDescent="0.25">
      <c r="A128" s="23"/>
      <c r="B128" s="122"/>
      <c r="C128" s="122"/>
      <c r="D128" s="122"/>
      <c r="E128" s="23"/>
      <c r="F128" s="23"/>
      <c r="G128" s="23"/>
      <c r="H128" s="318"/>
      <c r="I128" s="23"/>
      <c r="J128" s="23"/>
      <c r="L128" s="23"/>
    </row>
    <row r="129" spans="1:12" x14ac:dyDescent="0.25">
      <c r="A129" s="23"/>
      <c r="B129" s="122"/>
      <c r="C129" s="122"/>
      <c r="D129" s="122"/>
      <c r="E129" s="23"/>
      <c r="F129" s="23"/>
      <c r="G129" s="23"/>
      <c r="H129" s="318"/>
      <c r="I129" s="23"/>
      <c r="J129" s="23"/>
      <c r="L129" s="23"/>
    </row>
    <row r="130" spans="1:12" x14ac:dyDescent="0.25">
      <c r="A130" s="23"/>
      <c r="B130" s="122"/>
      <c r="C130" s="122"/>
      <c r="D130" s="122"/>
      <c r="E130" s="23"/>
      <c r="F130" s="23"/>
      <c r="G130" s="23"/>
      <c r="H130" s="318"/>
      <c r="I130" s="23"/>
      <c r="J130" s="23"/>
      <c r="L130" s="23"/>
    </row>
    <row r="131" spans="1:12" x14ac:dyDescent="0.25">
      <c r="A131" s="23"/>
      <c r="B131" s="122"/>
      <c r="C131" s="122"/>
      <c r="D131" s="122"/>
      <c r="E131" s="23"/>
      <c r="F131" s="23"/>
      <c r="G131" s="23"/>
      <c r="H131" s="318"/>
      <c r="I131" s="23"/>
      <c r="J131" s="23"/>
      <c r="L131" s="23"/>
    </row>
    <row r="132" spans="1:12" x14ac:dyDescent="0.25">
      <c r="A132" s="23"/>
      <c r="B132" s="122"/>
      <c r="C132" s="122"/>
      <c r="D132" s="122"/>
      <c r="E132" s="23"/>
      <c r="F132" s="23"/>
      <c r="G132" s="23"/>
      <c r="H132" s="318"/>
      <c r="I132" s="23"/>
      <c r="J132" s="23"/>
      <c r="L132" s="23"/>
    </row>
    <row r="133" spans="1:12" x14ac:dyDescent="0.25">
      <c r="A133" s="23"/>
      <c r="B133" s="122"/>
      <c r="C133" s="122"/>
      <c r="D133" s="122"/>
      <c r="E133" s="23"/>
      <c r="F133" s="23"/>
      <c r="G133" s="23"/>
      <c r="H133" s="318"/>
      <c r="I133" s="23"/>
      <c r="J133" s="23"/>
      <c r="L133" s="23"/>
    </row>
  </sheetData>
  <mergeCells count="8">
    <mergeCell ref="H1:K1"/>
    <mergeCell ref="B3:K4"/>
    <mergeCell ref="A36:H36"/>
    <mergeCell ref="A7:L7"/>
    <mergeCell ref="A16:L16"/>
    <mergeCell ref="A26:L26"/>
    <mergeCell ref="A32:L32"/>
    <mergeCell ref="A34:L34"/>
  </mergeCells>
  <pageMargins left="0.70866141732283472" right="0.70866141732283472" top="0.74803149606299213" bottom="0.74803149606299213" header="0.31496062992125984" footer="0.31496062992125984"/>
  <pageSetup paperSize="9" scale="64" fitToHeight="4" orientation="landscape" r:id="rId1"/>
  <headerFooter>
    <oddFooter>Strona &amp;P z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>
      <selection activeCell="G29" sqref="G29"/>
    </sheetView>
  </sheetViews>
  <sheetFormatPr defaultRowHeight="15" x14ac:dyDescent="0.25"/>
  <cols>
    <col min="1" max="1" width="3.28515625" customWidth="1"/>
    <col min="2" max="2" width="27.42578125" style="78" customWidth="1"/>
    <col min="3" max="3" width="18.7109375" style="78" customWidth="1"/>
    <col min="4" max="4" width="17.42578125" style="78" customWidth="1"/>
    <col min="5" max="6" width="15.140625" customWidth="1"/>
    <col min="7" max="7" width="18.7109375" customWidth="1"/>
    <col min="8" max="9" width="17.7109375" customWidth="1"/>
    <col min="11" max="11" width="17.28515625" customWidth="1"/>
  </cols>
  <sheetData>
    <row r="1" spans="1:11" ht="18.75" x14ac:dyDescent="0.3">
      <c r="G1" s="54"/>
      <c r="H1" s="396" t="s">
        <v>1880</v>
      </c>
      <c r="I1" s="396"/>
      <c r="J1" s="396"/>
      <c r="K1" s="396"/>
    </row>
    <row r="2" spans="1:11" ht="18.75" x14ac:dyDescent="0.3">
      <c r="G2" s="54"/>
      <c r="H2" s="81"/>
      <c r="I2" s="81"/>
      <c r="J2" s="81"/>
      <c r="K2" s="81"/>
    </row>
    <row r="3" spans="1:11" x14ac:dyDescent="0.25">
      <c r="B3" s="420" t="s">
        <v>1879</v>
      </c>
      <c r="C3" s="420"/>
      <c r="D3" s="420"/>
      <c r="E3" s="420"/>
      <c r="F3" s="420"/>
      <c r="G3" s="420"/>
      <c r="H3" s="420"/>
      <c r="I3" s="420"/>
      <c r="J3" s="420"/>
      <c r="K3" s="420"/>
    </row>
    <row r="4" spans="1:11" ht="15.75" thickBot="1" x14ac:dyDescent="0.3">
      <c r="B4" s="420"/>
      <c r="C4" s="420"/>
      <c r="D4" s="420"/>
      <c r="E4" s="420"/>
      <c r="F4" s="420"/>
      <c r="G4" s="420"/>
      <c r="H4" s="420"/>
      <c r="I4" s="420"/>
      <c r="J4" s="420"/>
      <c r="K4" s="420"/>
    </row>
    <row r="5" spans="1:11" ht="51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5" t="s">
        <v>996</v>
      </c>
      <c r="H5" s="63" t="s">
        <v>1005</v>
      </c>
      <c r="I5" s="66" t="s">
        <v>995</v>
      </c>
      <c r="J5" s="66" t="s">
        <v>1008</v>
      </c>
      <c r="K5" s="67" t="s">
        <v>997</v>
      </c>
    </row>
    <row r="6" spans="1:11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2">
        <v>7</v>
      </c>
      <c r="H6" s="50">
        <v>8</v>
      </c>
      <c r="I6" s="59" t="s">
        <v>998</v>
      </c>
      <c r="J6" s="50">
        <v>10</v>
      </c>
      <c r="K6" s="69" t="s">
        <v>1010</v>
      </c>
    </row>
    <row r="7" spans="1:11" ht="26.25" x14ac:dyDescent="0.25">
      <c r="A7" s="21">
        <v>1</v>
      </c>
      <c r="B7" s="107" t="s">
        <v>1766</v>
      </c>
      <c r="C7" s="181" t="s">
        <v>1767</v>
      </c>
      <c r="D7" s="187" t="s">
        <v>1768</v>
      </c>
      <c r="E7" s="148">
        <v>45129</v>
      </c>
      <c r="F7" s="4">
        <f>E7+366</f>
        <v>45495</v>
      </c>
      <c r="G7" s="48">
        <v>1</v>
      </c>
      <c r="H7" s="21"/>
      <c r="I7" s="60">
        <f t="shared" ref="I7" si="0">G7*H7</f>
        <v>0</v>
      </c>
      <c r="J7" s="133"/>
      <c r="K7" s="70">
        <f t="shared" ref="K7" si="1">I7+(I7*J7)</f>
        <v>0</v>
      </c>
    </row>
  </sheetData>
  <mergeCells count="2">
    <mergeCell ref="H1:K1"/>
    <mergeCell ref="B3:K4"/>
  </mergeCells>
  <pageMargins left="0.70866141732283472" right="0.70866141732283472" top="0.74803149606299213" bottom="0.74803149606299213" header="0.31496062992125984" footer="0.31496062992125984"/>
  <pageSetup paperSize="9" scale="73" fitToHeight="3" orientation="landscape" r:id="rId1"/>
  <headerFoot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selection activeCell="L7" sqref="L7:L9"/>
    </sheetView>
  </sheetViews>
  <sheetFormatPr defaultRowHeight="15" x14ac:dyDescent="0.25"/>
  <cols>
    <col min="1" max="1" width="3.28515625" customWidth="1"/>
    <col min="2" max="2" width="27.42578125" style="78" customWidth="1"/>
    <col min="3" max="3" width="18.7109375" style="78" customWidth="1"/>
    <col min="4" max="4" width="17.42578125" style="78" customWidth="1"/>
    <col min="5" max="8" width="15.140625" customWidth="1"/>
    <col min="9" max="9" width="18.7109375" customWidth="1"/>
    <col min="10" max="11" width="17.7109375" customWidth="1"/>
    <col min="13" max="13" width="17.28515625" customWidth="1"/>
  </cols>
  <sheetData>
    <row r="1" spans="1:13" ht="18.75" x14ac:dyDescent="0.3">
      <c r="I1" s="54"/>
      <c r="J1" s="396" t="s">
        <v>1881</v>
      </c>
      <c r="K1" s="396"/>
      <c r="L1" s="396"/>
      <c r="M1" s="396"/>
    </row>
    <row r="2" spans="1:13" ht="18.75" x14ac:dyDescent="0.3">
      <c r="I2" s="54"/>
      <c r="J2" s="81"/>
      <c r="K2" s="81"/>
      <c r="L2" s="81"/>
      <c r="M2" s="81"/>
    </row>
    <row r="3" spans="1:13" x14ac:dyDescent="0.25">
      <c r="B3" s="420" t="s">
        <v>1882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</row>
    <row r="4" spans="1:13" ht="15.75" thickBot="1" x14ac:dyDescent="0.3"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</row>
    <row r="5" spans="1:13" ht="51" x14ac:dyDescent="0.25">
      <c r="A5" s="62" t="s">
        <v>0</v>
      </c>
      <c r="B5" s="63" t="s">
        <v>1</v>
      </c>
      <c r="C5" s="63" t="s">
        <v>940</v>
      </c>
      <c r="D5" s="63" t="s">
        <v>1000</v>
      </c>
      <c r="E5" s="64" t="s">
        <v>1001</v>
      </c>
      <c r="F5" s="64" t="s">
        <v>1002</v>
      </c>
      <c r="G5" s="64" t="s">
        <v>1003</v>
      </c>
      <c r="H5" s="64" t="s">
        <v>1004</v>
      </c>
      <c r="I5" s="65" t="s">
        <v>996</v>
      </c>
      <c r="J5" s="63" t="s">
        <v>1005</v>
      </c>
      <c r="K5" s="66" t="s">
        <v>995</v>
      </c>
      <c r="L5" s="66" t="s">
        <v>1008</v>
      </c>
      <c r="M5" s="67" t="s">
        <v>997</v>
      </c>
    </row>
    <row r="6" spans="1:13" x14ac:dyDescent="0.25">
      <c r="A6" s="68">
        <v>1</v>
      </c>
      <c r="B6" s="50">
        <v>2</v>
      </c>
      <c r="C6" s="50">
        <v>3</v>
      </c>
      <c r="D6" s="50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0">
        <v>10</v>
      </c>
      <c r="K6" s="59" t="s">
        <v>1006</v>
      </c>
      <c r="L6" s="50">
        <v>12</v>
      </c>
      <c r="M6" s="69" t="s">
        <v>1007</v>
      </c>
    </row>
    <row r="7" spans="1:13" x14ac:dyDescent="0.25">
      <c r="A7" s="47">
        <v>1</v>
      </c>
      <c r="B7" s="159" t="s">
        <v>172</v>
      </c>
      <c r="C7" s="181" t="s">
        <v>183</v>
      </c>
      <c r="D7" s="181">
        <v>2951</v>
      </c>
      <c r="E7" s="155">
        <v>44957</v>
      </c>
      <c r="F7" s="7">
        <f>E7+366</f>
        <v>45323</v>
      </c>
      <c r="G7" s="76"/>
      <c r="H7" s="76"/>
      <c r="I7" s="5">
        <v>2</v>
      </c>
      <c r="J7" s="329"/>
      <c r="K7" s="60">
        <f>I7*J7</f>
        <v>0</v>
      </c>
      <c r="L7" s="133"/>
      <c r="M7" s="70">
        <f>K7+(K7*L7)</f>
        <v>0</v>
      </c>
    </row>
    <row r="8" spans="1:13" x14ac:dyDescent="0.25">
      <c r="A8" s="47">
        <f>SUM(A7,1)</f>
        <v>2</v>
      </c>
      <c r="B8" s="159" t="s">
        <v>1769</v>
      </c>
      <c r="C8" s="181" t="s">
        <v>1770</v>
      </c>
      <c r="D8" s="181" t="s">
        <v>1771</v>
      </c>
      <c r="E8" s="155">
        <v>45036</v>
      </c>
      <c r="F8" s="327">
        <f t="shared" ref="F8:F9" si="0">E8+366</f>
        <v>45402</v>
      </c>
      <c r="G8" s="76"/>
      <c r="H8" s="76"/>
      <c r="I8" s="5">
        <v>2</v>
      </c>
      <c r="J8" s="329"/>
      <c r="K8" s="60">
        <f>I8*J8</f>
        <v>0</v>
      </c>
      <c r="L8" s="133"/>
      <c r="M8" s="70">
        <f>K8+(K8*L8)</f>
        <v>0</v>
      </c>
    </row>
    <row r="9" spans="1:13" x14ac:dyDescent="0.25">
      <c r="A9" s="47">
        <f t="shared" ref="A9" si="1">SUM(A8,1)</f>
        <v>3</v>
      </c>
      <c r="B9" s="159" t="s">
        <v>178</v>
      </c>
      <c r="C9" s="181" t="s">
        <v>183</v>
      </c>
      <c r="D9" s="181">
        <v>7879</v>
      </c>
      <c r="E9" s="155">
        <v>45230</v>
      </c>
      <c r="F9" s="327">
        <f t="shared" si="0"/>
        <v>45596</v>
      </c>
      <c r="G9" s="76"/>
      <c r="H9" s="76"/>
      <c r="I9" s="5">
        <v>2</v>
      </c>
      <c r="J9" s="329"/>
      <c r="K9" s="60">
        <f>I9*J9</f>
        <v>0</v>
      </c>
      <c r="L9" s="133"/>
      <c r="M9" s="70">
        <f>K9+(K9*L9)</f>
        <v>0</v>
      </c>
    </row>
    <row r="10" spans="1:13" ht="21.75" thickBot="1" x14ac:dyDescent="0.3">
      <c r="A10" s="411" t="s">
        <v>1019</v>
      </c>
      <c r="B10" s="412"/>
      <c r="C10" s="412"/>
      <c r="D10" s="412"/>
      <c r="E10" s="412"/>
      <c r="F10" s="412"/>
      <c r="G10" s="412"/>
      <c r="H10" s="412"/>
      <c r="I10" s="412"/>
      <c r="J10" s="412"/>
      <c r="K10" s="71">
        <f>SUM(K2:K9)</f>
        <v>0</v>
      </c>
      <c r="L10" s="90"/>
      <c r="M10" s="72">
        <f>SUM(M2:M9)</f>
        <v>0</v>
      </c>
    </row>
  </sheetData>
  <mergeCells count="3">
    <mergeCell ref="J1:M1"/>
    <mergeCell ref="B3:M4"/>
    <mergeCell ref="A10:J10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21</vt:i4>
      </vt:variant>
    </vt:vector>
  </HeadingPairs>
  <TitlesOfParts>
    <vt:vector size="42" baseType="lpstr">
      <vt:lpstr>Zadanie 1</vt:lpstr>
      <vt:lpstr>Zadanie 2</vt:lpstr>
      <vt:lpstr>Zadanie 3</vt:lpstr>
      <vt:lpstr>Zadanie 4</vt:lpstr>
      <vt:lpstr>Zadanie 5</vt:lpstr>
      <vt:lpstr>Zadanie 6</vt:lpstr>
      <vt:lpstr>Zadanie 7</vt:lpstr>
      <vt:lpstr>Zadanie 8</vt:lpstr>
      <vt:lpstr>Zadanie 9</vt:lpstr>
      <vt:lpstr>Zadanie 10</vt:lpstr>
      <vt:lpstr>Zadanie 11</vt:lpstr>
      <vt:lpstr>Zadanie 12</vt:lpstr>
      <vt:lpstr>Zadanie 13</vt:lpstr>
      <vt:lpstr>Zadanie 14</vt:lpstr>
      <vt:lpstr>Zadanie 15</vt:lpstr>
      <vt:lpstr>Zadanie 16</vt:lpstr>
      <vt:lpstr>Zadanie 17</vt:lpstr>
      <vt:lpstr>Zadanie 18</vt:lpstr>
      <vt:lpstr>Zadanie 19</vt:lpstr>
      <vt:lpstr>Zadanie 20</vt:lpstr>
      <vt:lpstr>Zadanie 21</vt:lpstr>
      <vt:lpstr>'Zadanie 1'!Obszar_wydruku</vt:lpstr>
      <vt:lpstr>'Zadanie 10'!Obszar_wydruku</vt:lpstr>
      <vt:lpstr>'Zadanie 11'!Obszar_wydruku</vt:lpstr>
      <vt:lpstr>'Zadanie 12'!Obszar_wydruku</vt:lpstr>
      <vt:lpstr>'Zadanie 13'!Obszar_wydruku</vt:lpstr>
      <vt:lpstr>'Zadanie 14'!Obszar_wydruku</vt:lpstr>
      <vt:lpstr>'Zadanie 15'!Obszar_wydruku</vt:lpstr>
      <vt:lpstr>'Zadanie 16'!Obszar_wydruku</vt:lpstr>
      <vt:lpstr>'Zadanie 17'!Obszar_wydruku</vt:lpstr>
      <vt:lpstr>'Zadanie 18'!Obszar_wydruku</vt:lpstr>
      <vt:lpstr>'Zadanie 19'!Obszar_wydruku</vt:lpstr>
      <vt:lpstr>'Zadanie 2'!Obszar_wydruku</vt:lpstr>
      <vt:lpstr>'Zadanie 20'!Obszar_wydruku</vt:lpstr>
      <vt:lpstr>'Zadanie 21'!Obszar_wydruku</vt:lpstr>
      <vt:lpstr>'Zadanie 3'!Obszar_wydruku</vt:lpstr>
      <vt:lpstr>'Zadanie 4'!Obszar_wydruku</vt:lpstr>
      <vt:lpstr>'Zadanie 5'!Obszar_wydruku</vt:lpstr>
      <vt:lpstr>'Zadanie 6'!Obszar_wydruku</vt:lpstr>
      <vt:lpstr>'Zadanie 7'!Obszar_wydruku</vt:lpstr>
      <vt:lpstr>'Zadanie 8'!Obszar_wydruku</vt:lpstr>
      <vt:lpstr>'Zadanie 9'!Obszar_wydruku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Tymoczko Ewa</dc:creator>
  <cp:lastModifiedBy>Rafał Nowakowski</cp:lastModifiedBy>
  <cp:lastPrinted>2022-12-05T09:00:15Z</cp:lastPrinted>
  <dcterms:created xsi:type="dcterms:W3CDTF">2020-04-02T06:42:57Z</dcterms:created>
  <dcterms:modified xsi:type="dcterms:W3CDTF">2022-12-06T08:25:43Z</dcterms:modified>
</cp:coreProperties>
</file>